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15" windowHeight="4755" activeTab="1"/>
  </bookViews>
  <sheets>
    <sheet name=" PAPELERIA LICIT." sheetId="1" r:id="rId1"/>
    <sheet name="CONSUMiBLES LICIT." sheetId="2" r:id="rId2"/>
  </sheets>
  <definedNames>
    <definedName name="_xlnm.Print_Titles" localSheetId="0">' PAPELERIA LICIT.'!$1:$4</definedName>
    <definedName name="_xlnm.Print_Titles" localSheetId="1">'CONSUMiBLES LICIT.'!$1:$2</definedName>
  </definedNames>
  <calcPr fullCalcOnLoad="1"/>
</workbook>
</file>

<file path=xl/sharedStrings.xml><?xml version="1.0" encoding="utf-8"?>
<sst xmlns="http://schemas.openxmlformats.org/spreadsheetml/2006/main" count="341" uniqueCount="139">
  <si>
    <t xml:space="preserve">CONCENTRADO TOTAL </t>
  </si>
  <si>
    <t>No</t>
  </si>
  <si>
    <t>DESCRIPCION</t>
  </si>
  <si>
    <t>UNID.</t>
  </si>
  <si>
    <t>P.U</t>
  </si>
  <si>
    <t>TOTAL</t>
  </si>
  <si>
    <t>PAQ.</t>
  </si>
  <si>
    <t>PZA</t>
  </si>
  <si>
    <t>PZA.</t>
  </si>
  <si>
    <t>BORRADOR P/PIZARRON</t>
  </si>
  <si>
    <t>CARPETA BLANCA DE 3 ARGOLLAS 1"</t>
  </si>
  <si>
    <t>CARPETA BLANCA DE 3 ARGOLLA 2"</t>
  </si>
  <si>
    <t>CINTA DIUREX 2.5 CM.</t>
  </si>
  <si>
    <t>CINTA MAGICA 3M</t>
  </si>
  <si>
    <t>ROLLO</t>
  </si>
  <si>
    <t xml:space="preserve">TIJERA PARA PEPEL MCA. BARRILITO </t>
  </si>
  <si>
    <t>BOLIGRAFO COLOR AZUL</t>
  </si>
  <si>
    <t>BOLIGRAFO COLOR NEGRO</t>
  </si>
  <si>
    <t>CARPETA BLANCA DE 3 ARGOLLAS 1.5"</t>
  </si>
  <si>
    <t>LAPIZ ADHESIVO PRITT</t>
  </si>
  <si>
    <t>LAPIZ MIRADO #2</t>
  </si>
  <si>
    <t>PIEZA</t>
  </si>
  <si>
    <t>SOBRES MANILA TAMAÑO OFICIO.</t>
  </si>
  <si>
    <t>SOBRE MANILA TAMAÑO CARTA</t>
  </si>
  <si>
    <t>SOBRES MANILA TAMAÑO DOBLE CARTA.</t>
  </si>
  <si>
    <t>ENGRAPADORA MEDIANA DE GOLPE.</t>
  </si>
  <si>
    <t>RECOPILADOR LEFORD T/C.</t>
  </si>
  <si>
    <t>LIBRETA PROFESIONAL DE CUADROS</t>
  </si>
  <si>
    <t>DVD VIRGEN.</t>
  </si>
  <si>
    <t xml:space="preserve">IMP.SOLICITADO </t>
  </si>
  <si>
    <t>TONER 2000 PAG BLACK(IMP. LASER COLOR DELL MOD.1320c</t>
  </si>
  <si>
    <t>TONER 2000 PAG YELLOW(IMP. LASER COLOR DELL MOD.1320c</t>
  </si>
  <si>
    <t>TONER 2000 PAG CYAN(IMP. LASER COLOR DELL MOD.1320c</t>
  </si>
  <si>
    <t>TONER 2000 PAG MAGENTA(IMP. LASER COLOR DELL MOD.1320c</t>
  </si>
  <si>
    <t>CARPETA BLANCA DE 3 ARGOLLAS DE 3"</t>
  </si>
  <si>
    <t>MARCADOR PERMANENTE P/FINO  COLOR NEGRO,</t>
  </si>
  <si>
    <t>PROTECTOR DE HOJAS  T/C,  PAQ, DE 100 PZAS,</t>
  </si>
  <si>
    <t>PZA,</t>
  </si>
  <si>
    <t>SEPARADORES DE 5 COLORES S/LETRA T/C</t>
  </si>
  <si>
    <t>PAPEL T/C DE COLORES</t>
  </si>
  <si>
    <t>PAPEL T/C  PAQ, DE 500 PZAS,</t>
  </si>
  <si>
    <t>MARCADOR PERMANENTE COLOR NEGRO</t>
  </si>
  <si>
    <t>CINTA ADHESIVA 48MM X 50M,</t>
  </si>
  <si>
    <t>CAJA DE ARCHIVO MUERTO T/C DE PVC,</t>
  </si>
  <si>
    <t>CLIP NIQUELADO No, 1</t>
  </si>
  <si>
    <t>CLIP NIQUELADO No, 2</t>
  </si>
  <si>
    <t>MARCADOR P/PIZARRON. PAQ, DE 4 PZAS,</t>
  </si>
  <si>
    <t>PZAS</t>
  </si>
  <si>
    <t>PAPEL BOND AUTOCOPIANTE DE 2/T, DE 76X70</t>
  </si>
  <si>
    <t>RESISTOL BLANCO DE 250 ML</t>
  </si>
  <si>
    <t>TONER HP CE255X P/IMP. LASER JET P3015</t>
  </si>
  <si>
    <t>TONER HP NEGRO CF 210A P/IMP. HP LASERJET PRO 200 COLOR</t>
  </si>
  <si>
    <t>TONER HP CIAN CF 211A P/IMP. HP  LASERJET PRO 200 COLOR</t>
  </si>
  <si>
    <t>TONER HP AMARILLO CF 212A P/IMP. HP  LASERJET PRO 200 COLOR</t>
  </si>
  <si>
    <t>TONER HP MAGENTA CF 213A P/IMP. HP LASERJET PRO 200 COLOR</t>
  </si>
  <si>
    <t>QUITA GRAPAS</t>
  </si>
  <si>
    <t>REGLAS DE METAL DE 30 CM.</t>
  </si>
  <si>
    <t>TONER HP CE412A AMARILLO P.IMP. LASER PRO 400</t>
  </si>
  <si>
    <t>TONER HP CE413A MAGENTA P.IMP. LASER PRO 400</t>
  </si>
  <si>
    <t>TONER HP CE411A CYAN P.IMP. LASER PRO 400</t>
  </si>
  <si>
    <t>TONER HP CE410A NEGRO P.IMP. LASER PRO 400</t>
  </si>
  <si>
    <t>AIRE COMPRIMIDO MARCA PERFECT CHOICE</t>
  </si>
  <si>
    <t>MINA 0.5</t>
  </si>
  <si>
    <t>TINTA PARA COJIN COLOR VERDE</t>
  </si>
  <si>
    <t>TONER HP CE278AD P/IMP. P1566, P1606dn</t>
  </si>
  <si>
    <t>1RA. ENTREGA</t>
  </si>
  <si>
    <t>2DA. ENTREGA</t>
  </si>
  <si>
    <t>3RA. ENTREGA</t>
  </si>
  <si>
    <t>FOLDER AMARILLO TAMAÑO CARTA PAQ. DE 100 PZAS</t>
  </si>
  <si>
    <t xml:space="preserve">CD-R VIRGEN </t>
  </si>
  <si>
    <t>TONER BROTHER DR-221 CL NEGRO</t>
  </si>
  <si>
    <t>TONER BROTHER DR-221 CL CYAN</t>
  </si>
  <si>
    <t>TONER BROTHER DR-221 CL AMARILLO</t>
  </si>
  <si>
    <t>TONER BROTHER DR-221 CL MAGENTA</t>
  </si>
  <si>
    <t>CARTUCHO HP CIAN 933XL. P/IMP. HP 7100 COLOR</t>
  </si>
  <si>
    <t>TONER HP CC530A NEGRO</t>
  </si>
  <si>
    <t>TONER HP CC531A CIAN</t>
  </si>
  <si>
    <t>TONER HP CC533A MAGENTA</t>
  </si>
  <si>
    <t>TONER HP CC532A AMARILLO</t>
  </si>
  <si>
    <t xml:space="preserve"> MAYO</t>
  </si>
  <si>
    <t xml:space="preserve"> AGOSTO</t>
  </si>
  <si>
    <t>OCTUBRE</t>
  </si>
  <si>
    <t>DIMOSA</t>
  </si>
  <si>
    <t>DECOME</t>
  </si>
  <si>
    <t>P.U.</t>
  </si>
  <si>
    <t>IMPORTE</t>
  </si>
  <si>
    <t xml:space="preserve"> </t>
  </si>
  <si>
    <t>EMPRESA ADJUDICADA</t>
  </si>
  <si>
    <t>EMPRESA</t>
  </si>
  <si>
    <t>OFIX</t>
  </si>
  <si>
    <t>FEJUM</t>
  </si>
  <si>
    <t>CORPORATIVO LUMAR,SA DE CV</t>
  </si>
  <si>
    <t xml:space="preserve">SR. ARMANDO ROCHE ACEVEDO </t>
  </si>
  <si>
    <t>M. EN D. IRVING VILLANUEVA LEON</t>
  </si>
  <si>
    <t xml:space="preserve">JEFE DE RECURSOS MATERIALES </t>
  </si>
  <si>
    <t>IMPORTE TOTAL ADJUDICADO</t>
  </si>
  <si>
    <t>ADQUISICIONES 2015  DE PAPELERIA</t>
  </si>
  <si>
    <t>IMPORTE TOTAL ADJUD.</t>
  </si>
  <si>
    <t xml:space="preserve">JEFE DEL ALMACEN GENERAL </t>
  </si>
  <si>
    <t>CANCUN QUINTANA ROO A_______  DE _________ DE 2016</t>
  </si>
  <si>
    <t>CANCUN QUINTANA ROO A______   DE _______ DE 2016</t>
  </si>
  <si>
    <t>CUTTER 310</t>
  </si>
  <si>
    <t>COJIN PARA SELLO.</t>
  </si>
  <si>
    <t>CARTULINA OPALINA T/C DE 225 GRAMOS COLOR BLANCA.</t>
  </si>
  <si>
    <t>CINTA CANELA No. 5</t>
  </si>
  <si>
    <t xml:space="preserve"> PAPEL OPALINA T/C. PAQ. DE 150 PZAS COLOR BLANCA</t>
  </si>
  <si>
    <t>TONER CANON 120 P/MULTIFUNCIONAL LASER CANON D1320</t>
  </si>
  <si>
    <t>TONER HP CF287X. P/IMP./ HP M506DN</t>
  </si>
  <si>
    <t>TINTA HP NEGRO 950X. P/IMP JET PRO 8610, 8620</t>
  </si>
  <si>
    <t>TINTA HP CIAN 951X. P/IMP JET PRO 8610, 8620</t>
  </si>
  <si>
    <t>TINTA HP MAGENTA 951X. P/IMP. JET PRO 8610,8620</t>
  </si>
  <si>
    <t>TINTA HP AMARILLO 951X. P/IMP. JET PRO 8610, 8620</t>
  </si>
  <si>
    <t>OBSERVACIONES</t>
  </si>
  <si>
    <t>TINTA CANON NEGRO 150 PGBK. P/IMP. MG5610</t>
  </si>
  <si>
    <t>TINTA CANON NEGRO 151 BK. P/IMP. MG5610</t>
  </si>
  <si>
    <t>TINTA CANON AMARILLO 151 Y. P/IMP. MG5610</t>
  </si>
  <si>
    <t>TINTA CANON CIAN 151 C. P/IMP. MG5610</t>
  </si>
  <si>
    <t>TINTA CANON MAGENTA 151 M. P/IMP. MG5610</t>
  </si>
  <si>
    <t>GRAPAS ESTANDAR PAQ. DE 5000 GRAPAS</t>
  </si>
  <si>
    <t>ADQUISICIONES 2017 DE PAPELERIA</t>
  </si>
  <si>
    <t>ADQUISICIONES 2017 DE CONSUMIBLES</t>
  </si>
  <si>
    <t>FOLDER CREMA TAMAÑO OFICIO,</t>
  </si>
  <si>
    <t>FOLDER CREMA TAMAÑO CARCA PAQ. DE 100 PZAS.</t>
  </si>
  <si>
    <t>BROCHES BACO 8 CM.</t>
  </si>
  <si>
    <t>PERFORADORA DE DOS ORIFICIOS</t>
  </si>
  <si>
    <t>MARCADOR PERMANENTE COLOR AZUL</t>
  </si>
  <si>
    <t>SEPARADORES ALFABETICOS T/C.</t>
  </si>
  <si>
    <t>TARJETA BLANCA 5X8" C/100 PZAS "</t>
  </si>
  <si>
    <t>CARTUCHO HP 74 (CB335WL)</t>
  </si>
  <si>
    <t>TONER HP Q6511X P/IMP. HP 2420</t>
  </si>
  <si>
    <t>TONER HP 85X. P/IMP. HP LASER JEP PRO P1109W</t>
  </si>
  <si>
    <t>TINTA HP 904XL NEGRO</t>
  </si>
  <si>
    <t>TINTA HP 904XL AMARILLO</t>
  </si>
  <si>
    <t>TINTA HP 904XL CYAN</t>
  </si>
  <si>
    <t>TINTA HP 904XL MAGENTA</t>
  </si>
  <si>
    <t>ARGOLLA SUJETADORA DE DOCUMENTOS DE 1.25 BLISTEE C/5 , DIAMETRO DE 1.2" (3.18 CM)</t>
  </si>
  <si>
    <t>KIT DE CINTA A COLOR YMCKT, DATACARD SD160, 250 IMÁGENES</t>
  </si>
  <si>
    <t>SEPTIEMBRE</t>
  </si>
  <si>
    <t>NOVIEMBRE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</si>
</sst>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[$$-80A]#,##0.00;\-[$$-80A]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$-80A]#,##0.00"/>
    <numFmt numFmtId="179" formatCode="_-[$$-80A]* #,##0.00_-;\-[$$-80A]* #,##0.00_-;_-[$$-80A]* &quot;-&quot;??_-;_-@_-"/>
    <numFmt numFmtId="180" formatCode="&quot;$&quot;#,##0.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44" fontId="0" fillId="0" borderId="0" xfId="50" applyFont="1" applyAlignment="1">
      <alignment/>
    </xf>
    <xf numFmtId="0" fontId="0" fillId="0" borderId="11" xfId="0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4" fontId="0" fillId="0" borderId="10" xfId="50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173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44" fontId="0" fillId="0" borderId="11" xfId="50" applyFont="1" applyFill="1" applyBorder="1" applyAlignment="1">
      <alignment/>
    </xf>
    <xf numFmtId="44" fontId="0" fillId="0" borderId="10" xfId="50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4" fontId="1" fillId="0" borderId="10" xfId="50" applyFont="1" applyFill="1" applyBorder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44" fontId="0" fillId="0" borderId="0" xfId="50" applyFont="1" applyFill="1" applyBorder="1" applyAlignment="1">
      <alignment/>
    </xf>
    <xf numFmtId="44" fontId="9" fillId="33" borderId="14" xfId="50" applyFont="1" applyFill="1" applyBorder="1" applyAlignment="1">
      <alignment horizontal="left"/>
    </xf>
    <xf numFmtId="179" fontId="9" fillId="33" borderId="15" xfId="0" applyNumberFormat="1" applyFont="1" applyFill="1" applyBorder="1" applyAlignment="1">
      <alignment/>
    </xf>
    <xf numFmtId="44" fontId="9" fillId="33" borderId="15" xfId="50" applyFont="1" applyFill="1" applyBorder="1" applyAlignment="1">
      <alignment/>
    </xf>
    <xf numFmtId="44" fontId="8" fillId="33" borderId="15" xfId="5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0" xfId="50" applyFont="1" applyBorder="1" applyAlignment="1">
      <alignment/>
    </xf>
    <xf numFmtId="0" fontId="0" fillId="0" borderId="0" xfId="0" applyBorder="1" applyAlignment="1">
      <alignment/>
    </xf>
    <xf numFmtId="41" fontId="0" fillId="0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4" fontId="11" fillId="0" borderId="0" xfId="5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4" fontId="0" fillId="0" borderId="26" xfId="5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44" fontId="0" fillId="0" borderId="27" xfId="50" applyFont="1" applyFill="1" applyBorder="1" applyAlignment="1">
      <alignment/>
    </xf>
    <xf numFmtId="44" fontId="5" fillId="33" borderId="21" xfId="50" applyFont="1" applyFill="1" applyBorder="1" applyAlignment="1">
      <alignment horizontal="left"/>
    </xf>
    <xf numFmtId="44" fontId="5" fillId="33" borderId="28" xfId="50" applyFont="1" applyFill="1" applyBorder="1" applyAlignment="1">
      <alignment horizontal="center"/>
    </xf>
    <xf numFmtId="44" fontId="6" fillId="33" borderId="24" xfId="50" applyFont="1" applyFill="1" applyBorder="1" applyAlignment="1">
      <alignment horizontal="center"/>
    </xf>
    <xf numFmtId="41" fontId="0" fillId="0" borderId="0" xfId="0" applyNumberFormat="1" applyFont="1" applyBorder="1" applyAlignment="1">
      <alignment/>
    </xf>
    <xf numFmtId="179" fontId="0" fillId="0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44" fontId="0" fillId="0" borderId="0" xfId="50" applyFont="1" applyAlignment="1">
      <alignment/>
    </xf>
    <xf numFmtId="173" fontId="0" fillId="0" borderId="10" xfId="0" applyNumberFormat="1" applyFont="1" applyFill="1" applyBorder="1" applyAlignment="1">
      <alignment/>
    </xf>
    <xf numFmtId="41" fontId="0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3" fontId="7" fillId="0" borderId="15" xfId="0" applyNumberFormat="1" applyFont="1" applyBorder="1" applyAlignment="1">
      <alignment/>
    </xf>
    <xf numFmtId="0" fontId="7" fillId="0" borderId="15" xfId="0" applyFont="1" applyBorder="1" applyAlignment="1">
      <alignment/>
    </xf>
    <xf numFmtId="179" fontId="7" fillId="0" borderId="15" xfId="0" applyNumberFormat="1" applyFont="1" applyBorder="1" applyAlignment="1">
      <alignment/>
    </xf>
    <xf numFmtId="0" fontId="7" fillId="0" borderId="29" xfId="0" applyFont="1" applyBorder="1" applyAlignment="1">
      <alignment/>
    </xf>
    <xf numFmtId="179" fontId="7" fillId="0" borderId="30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44" fontId="0" fillId="33" borderId="15" xfId="50" applyFont="1" applyFill="1" applyBorder="1" applyAlignment="1">
      <alignment/>
    </xf>
    <xf numFmtId="44" fontId="5" fillId="33" borderId="16" xfId="50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179" fontId="7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0" fillId="33" borderId="3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wrapText="1"/>
    </xf>
    <xf numFmtId="0" fontId="0" fillId="34" borderId="0" xfId="0" applyFill="1" applyBorder="1" applyAlignment="1">
      <alignment/>
    </xf>
    <xf numFmtId="173" fontId="7" fillId="0" borderId="34" xfId="0" applyNumberFormat="1" applyFont="1" applyBorder="1" applyAlignment="1">
      <alignment/>
    </xf>
    <xf numFmtId="44" fontId="5" fillId="33" borderId="14" xfId="50" applyFont="1" applyFill="1" applyBorder="1" applyAlignment="1">
      <alignment horizontal="center" wrapText="1"/>
    </xf>
    <xf numFmtId="44" fontId="5" fillId="33" borderId="15" xfId="50" applyFont="1" applyFill="1" applyBorder="1" applyAlignment="1">
      <alignment horizontal="center" wrapText="1"/>
    </xf>
    <xf numFmtId="44" fontId="5" fillId="33" borderId="16" xfId="50" applyFont="1" applyFill="1" applyBorder="1" applyAlignment="1">
      <alignment horizontal="center" wrapText="1"/>
    </xf>
    <xf numFmtId="0" fontId="0" fillId="0" borderId="0" xfId="0" applyAlignment="1">
      <alignment/>
    </xf>
    <xf numFmtId="0" fontId="5" fillId="33" borderId="35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33" borderId="36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44" fontId="6" fillId="33" borderId="39" xfId="50" applyFont="1" applyFill="1" applyBorder="1" applyAlignment="1">
      <alignment horizontal="center"/>
    </xf>
    <xf numFmtId="44" fontId="6" fillId="33" borderId="40" xfId="50" applyFont="1" applyFill="1" applyBorder="1" applyAlignment="1">
      <alignment/>
    </xf>
    <xf numFmtId="0" fontId="6" fillId="33" borderId="4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44" fontId="0" fillId="0" borderId="42" xfId="0" applyNumberFormat="1" applyFont="1" applyFill="1" applyBorder="1" applyAlignment="1">
      <alignment/>
    </xf>
    <xf numFmtId="178" fontId="0" fillId="0" borderId="43" xfId="0" applyNumberFormat="1" applyFill="1" applyBorder="1" applyAlignment="1">
      <alignment/>
    </xf>
    <xf numFmtId="173" fontId="0" fillId="0" borderId="43" xfId="0" applyNumberFormat="1" applyFill="1" applyBorder="1" applyAlignment="1">
      <alignment/>
    </xf>
    <xf numFmtId="0" fontId="0" fillId="0" borderId="43" xfId="0" applyFill="1" applyBorder="1" applyAlignment="1">
      <alignment/>
    </xf>
    <xf numFmtId="179" fontId="0" fillId="0" borderId="43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zoomScale="75" zoomScaleNormal="75" zoomScalePageLayoutView="0" workbookViewId="0" topLeftCell="A1">
      <selection activeCell="B28" sqref="B28"/>
    </sheetView>
  </sheetViews>
  <sheetFormatPr defaultColWidth="11.421875" defaultRowHeight="12.75"/>
  <cols>
    <col min="1" max="1" width="5.8515625" style="6" customWidth="1"/>
    <col min="2" max="2" width="49.140625" style="0" customWidth="1"/>
    <col min="3" max="3" width="7.140625" style="0" customWidth="1"/>
    <col min="4" max="4" width="11.421875" style="0" customWidth="1"/>
    <col min="5" max="5" width="13.57421875" style="0" customWidth="1"/>
    <col min="6" max="6" width="12.421875" style="0" customWidth="1"/>
    <col min="7" max="7" width="8.8515625" style="0" bestFit="1" customWidth="1"/>
    <col min="8" max="8" width="11.140625" style="0" customWidth="1"/>
    <col min="9" max="9" width="16.140625" style="0" customWidth="1"/>
    <col min="10" max="10" width="0" style="0" hidden="1" customWidth="1"/>
    <col min="11" max="11" width="13.00390625" style="0" hidden="1" customWidth="1"/>
    <col min="12" max="12" width="10.8515625" style="0" hidden="1" customWidth="1"/>
    <col min="13" max="13" width="14.28125" style="0" hidden="1" customWidth="1"/>
    <col min="14" max="14" width="8.140625" style="0" hidden="1" customWidth="1"/>
    <col min="15" max="15" width="14.140625" style="0" hidden="1" customWidth="1"/>
    <col min="16" max="17" width="0" style="0" hidden="1" customWidth="1"/>
    <col min="18" max="18" width="9.8515625" style="0" hidden="1" customWidth="1"/>
    <col min="19" max="19" width="10.8515625" style="0" hidden="1" customWidth="1"/>
    <col min="20" max="20" width="9.421875" style="0" hidden="1" customWidth="1"/>
    <col min="21" max="21" width="9.28125" style="0" hidden="1" customWidth="1"/>
    <col min="22" max="22" width="9.421875" style="10" hidden="1" customWidth="1"/>
    <col min="23" max="23" width="13.8515625" style="10" hidden="1" customWidth="1"/>
    <col min="24" max="24" width="13.00390625" style="0" hidden="1" customWidth="1"/>
    <col min="25" max="25" width="14.140625" style="0" hidden="1" customWidth="1"/>
    <col min="26" max="26" width="0" style="0" hidden="1" customWidth="1"/>
    <col min="27" max="27" width="20.421875" style="0" customWidth="1"/>
  </cols>
  <sheetData>
    <row r="1" spans="1:10" ht="20.25">
      <c r="A1" s="39"/>
      <c r="C1" s="2"/>
      <c r="D1" s="25"/>
      <c r="E1" s="25"/>
      <c r="F1" s="25"/>
      <c r="G1" s="25"/>
      <c r="H1" s="39"/>
      <c r="I1" s="41"/>
      <c r="J1" s="64" t="s">
        <v>96</v>
      </c>
    </row>
    <row r="2" spans="1:10" ht="21.75" customHeight="1" thickBot="1">
      <c r="A2" s="40"/>
      <c r="B2" s="72" t="s">
        <v>119</v>
      </c>
      <c r="C2" s="2"/>
      <c r="D2" s="2" t="s">
        <v>0</v>
      </c>
      <c r="E2" s="2"/>
      <c r="F2" s="2"/>
      <c r="G2" s="2"/>
      <c r="H2" s="39"/>
      <c r="I2" s="2"/>
      <c r="J2" s="42"/>
    </row>
    <row r="3" spans="1:27" ht="26.25" thickBot="1">
      <c r="A3" s="44"/>
      <c r="B3" s="45"/>
      <c r="C3" s="46"/>
      <c r="D3" s="48" t="s">
        <v>65</v>
      </c>
      <c r="E3" s="48" t="s">
        <v>66</v>
      </c>
      <c r="F3" s="48" t="s">
        <v>67</v>
      </c>
      <c r="G3" s="46"/>
      <c r="H3" s="47"/>
      <c r="I3" s="46"/>
      <c r="J3" s="49"/>
      <c r="K3" s="50"/>
      <c r="L3" s="49"/>
      <c r="M3" s="50"/>
      <c r="N3" s="51"/>
      <c r="O3" s="52"/>
      <c r="P3" s="49"/>
      <c r="Q3" s="50"/>
      <c r="R3" s="49"/>
      <c r="S3" s="50"/>
      <c r="T3" s="53"/>
      <c r="U3" s="54"/>
      <c r="V3" s="113" t="s">
        <v>87</v>
      </c>
      <c r="W3" s="114"/>
      <c r="X3" s="115"/>
      <c r="AA3" s="50"/>
    </row>
    <row r="4" spans="1:27" ht="39" customHeight="1">
      <c r="A4" s="98" t="s">
        <v>1</v>
      </c>
      <c r="B4" s="99" t="s">
        <v>2</v>
      </c>
      <c r="C4" s="100" t="s">
        <v>3</v>
      </c>
      <c r="D4" s="102" t="s">
        <v>79</v>
      </c>
      <c r="E4" s="103" t="s">
        <v>137</v>
      </c>
      <c r="F4" s="104" t="s">
        <v>138</v>
      </c>
      <c r="G4" s="99" t="s">
        <v>5</v>
      </c>
      <c r="H4" s="101" t="s">
        <v>4</v>
      </c>
      <c r="I4" s="105" t="s">
        <v>29</v>
      </c>
      <c r="J4" s="125" t="s">
        <v>84</v>
      </c>
      <c r="K4" s="126" t="s">
        <v>85</v>
      </c>
      <c r="L4" s="127" t="s">
        <v>84</v>
      </c>
      <c r="M4" s="126" t="s">
        <v>85</v>
      </c>
      <c r="N4" s="127" t="s">
        <v>84</v>
      </c>
      <c r="O4" s="126" t="s">
        <v>85</v>
      </c>
      <c r="P4" s="125" t="s">
        <v>84</v>
      </c>
      <c r="Q4" s="126" t="s">
        <v>85</v>
      </c>
      <c r="R4" s="127" t="s">
        <v>84</v>
      </c>
      <c r="S4" s="126" t="s">
        <v>85</v>
      </c>
      <c r="T4" s="127" t="s">
        <v>84</v>
      </c>
      <c r="U4" s="128" t="s">
        <v>85</v>
      </c>
      <c r="V4" s="129" t="s">
        <v>84</v>
      </c>
      <c r="W4" s="130" t="s">
        <v>85</v>
      </c>
      <c r="X4" s="131" t="s">
        <v>88</v>
      </c>
      <c r="AA4" s="124" t="s">
        <v>112</v>
      </c>
    </row>
    <row r="5" spans="1:27" ht="12.75">
      <c r="A5" s="143">
        <v>1</v>
      </c>
      <c r="B5" s="1" t="s">
        <v>61</v>
      </c>
      <c r="C5" s="1" t="s">
        <v>8</v>
      </c>
      <c r="D5" s="13">
        <v>50</v>
      </c>
      <c r="E5" s="13">
        <v>50</v>
      </c>
      <c r="F5" s="13">
        <v>50</v>
      </c>
      <c r="G5" s="13">
        <f>D5+E5+F5</f>
        <v>150</v>
      </c>
      <c r="H5" s="23"/>
      <c r="I5" s="14">
        <f>G5*H5</f>
        <v>0</v>
      </c>
      <c r="J5" s="21">
        <v>62.48</v>
      </c>
      <c r="K5" s="141">
        <f>G5*J5</f>
        <v>9372</v>
      </c>
      <c r="L5" s="1">
        <v>66.32</v>
      </c>
      <c r="M5" s="18">
        <f>G5*L5</f>
        <v>9947.999999999998</v>
      </c>
      <c r="N5" s="1">
        <v>73.82</v>
      </c>
      <c r="O5" s="18">
        <f>G5*N5</f>
        <v>11072.999999999998</v>
      </c>
      <c r="P5" s="21">
        <v>0</v>
      </c>
      <c r="Q5" s="141" t="s">
        <v>86</v>
      </c>
      <c r="R5" s="1">
        <v>0</v>
      </c>
      <c r="S5" s="18">
        <f>N5*R5</f>
        <v>0</v>
      </c>
      <c r="T5" s="1">
        <v>0</v>
      </c>
      <c r="U5" s="18">
        <f>N5*T5</f>
        <v>0</v>
      </c>
      <c r="V5" s="14">
        <v>62.48</v>
      </c>
      <c r="W5" s="14">
        <f>G5*V5</f>
        <v>9372</v>
      </c>
      <c r="X5" s="9" t="s">
        <v>82</v>
      </c>
      <c r="Y5" s="119"/>
      <c r="Z5" s="119"/>
      <c r="AA5" s="119"/>
    </row>
    <row r="6" spans="1:27" ht="27.75" customHeight="1">
      <c r="A6" s="143">
        <v>2</v>
      </c>
      <c r="B6" s="22" t="s">
        <v>135</v>
      </c>
      <c r="C6" s="3" t="s">
        <v>6</v>
      </c>
      <c r="D6" s="13">
        <v>10</v>
      </c>
      <c r="E6" s="13">
        <v>10</v>
      </c>
      <c r="F6" s="13">
        <v>10</v>
      </c>
      <c r="G6" s="13">
        <f aca="true" t="shared" si="0" ref="G6:G55">D6+E6+F6</f>
        <v>30</v>
      </c>
      <c r="H6" s="23"/>
      <c r="I6" s="14">
        <f aca="true" t="shared" si="1" ref="I6:I37">H6*G6</f>
        <v>0</v>
      </c>
      <c r="J6" s="21"/>
      <c r="K6" s="141"/>
      <c r="L6" s="1"/>
      <c r="M6" s="18"/>
      <c r="N6" s="1"/>
      <c r="O6" s="18"/>
      <c r="P6" s="21"/>
      <c r="Q6" s="141"/>
      <c r="R6" s="1"/>
      <c r="S6" s="18"/>
      <c r="T6" s="1"/>
      <c r="U6" s="18"/>
      <c r="V6" s="14"/>
      <c r="W6" s="14"/>
      <c r="X6" s="9"/>
      <c r="Y6" s="119"/>
      <c r="Z6" s="119"/>
      <c r="AA6" s="119"/>
    </row>
    <row r="7" spans="1:27" ht="12.75">
      <c r="A7" s="143">
        <v>3</v>
      </c>
      <c r="B7" s="22" t="s">
        <v>123</v>
      </c>
      <c r="C7" s="1" t="s">
        <v>6</v>
      </c>
      <c r="D7" s="13">
        <v>15</v>
      </c>
      <c r="E7" s="13">
        <v>10</v>
      </c>
      <c r="F7" s="13">
        <v>10</v>
      </c>
      <c r="G7" s="13">
        <f t="shared" si="0"/>
        <v>35</v>
      </c>
      <c r="H7" s="23"/>
      <c r="I7" s="14">
        <f t="shared" si="1"/>
        <v>0</v>
      </c>
      <c r="J7" s="21"/>
      <c r="K7" s="141"/>
      <c r="L7" s="1"/>
      <c r="M7" s="18"/>
      <c r="N7" s="1"/>
      <c r="O7" s="18"/>
      <c r="P7" s="21"/>
      <c r="Q7" s="141"/>
      <c r="R7" s="1"/>
      <c r="S7" s="18"/>
      <c r="T7" s="1"/>
      <c r="U7" s="18"/>
      <c r="V7" s="14"/>
      <c r="W7" s="14"/>
      <c r="X7" s="9"/>
      <c r="Y7" s="119"/>
      <c r="Z7" s="119"/>
      <c r="AA7" s="119"/>
    </row>
    <row r="8" spans="1:27" ht="12.75">
      <c r="A8" s="143">
        <v>4</v>
      </c>
      <c r="B8" s="1" t="s">
        <v>17</v>
      </c>
      <c r="C8" s="1" t="s">
        <v>7</v>
      </c>
      <c r="D8" s="13">
        <v>300</v>
      </c>
      <c r="E8" s="13">
        <v>300</v>
      </c>
      <c r="F8" s="13">
        <v>300</v>
      </c>
      <c r="G8" s="13">
        <f t="shared" si="0"/>
        <v>900</v>
      </c>
      <c r="H8" s="23"/>
      <c r="I8" s="14">
        <f t="shared" si="1"/>
        <v>0</v>
      </c>
      <c r="J8" s="21">
        <v>1.78</v>
      </c>
      <c r="K8" s="141">
        <f aca="true" t="shared" si="2" ref="K8:K31">G8*J8</f>
        <v>1602</v>
      </c>
      <c r="L8" s="1">
        <v>1.23</v>
      </c>
      <c r="M8" s="18">
        <f aca="true" t="shared" si="3" ref="M8:M31">G8*L8</f>
        <v>1107</v>
      </c>
      <c r="N8" s="1">
        <v>2.48</v>
      </c>
      <c r="O8" s="18">
        <f aca="true" t="shared" si="4" ref="O8:O31">G8*N8</f>
        <v>2232</v>
      </c>
      <c r="P8" s="21">
        <v>0</v>
      </c>
      <c r="Q8" s="141">
        <f aca="true" t="shared" si="5" ref="Q8:Q55">N8*P8</f>
        <v>0</v>
      </c>
      <c r="R8" s="1">
        <v>0</v>
      </c>
      <c r="S8" s="18">
        <f>N8*R8</f>
        <v>0</v>
      </c>
      <c r="T8" s="1">
        <v>0</v>
      </c>
      <c r="U8" s="18">
        <f aca="true" t="shared" si="6" ref="U8:U55">N8*T8</f>
        <v>0</v>
      </c>
      <c r="V8" s="14">
        <v>1.23</v>
      </c>
      <c r="W8" s="14">
        <f aca="true" t="shared" si="7" ref="W8:W31">G8*V8</f>
        <v>1107</v>
      </c>
      <c r="X8" s="9" t="s">
        <v>83</v>
      </c>
      <c r="Y8" s="119"/>
      <c r="Z8" s="119"/>
      <c r="AA8" s="119"/>
    </row>
    <row r="9" spans="1:27" ht="12.75">
      <c r="A9" s="143">
        <v>5</v>
      </c>
      <c r="B9" s="1" t="s">
        <v>9</v>
      </c>
      <c r="C9" s="1" t="s">
        <v>8</v>
      </c>
      <c r="D9" s="13">
        <v>20</v>
      </c>
      <c r="E9" s="13">
        <v>20</v>
      </c>
      <c r="F9" s="13">
        <v>20</v>
      </c>
      <c r="G9" s="13">
        <f t="shared" si="0"/>
        <v>60</v>
      </c>
      <c r="H9" s="23"/>
      <c r="I9" s="14">
        <f t="shared" si="1"/>
        <v>0</v>
      </c>
      <c r="J9" s="21">
        <v>4.88</v>
      </c>
      <c r="K9" s="141">
        <f t="shared" si="2"/>
        <v>292.8</v>
      </c>
      <c r="L9" s="1">
        <v>6.73</v>
      </c>
      <c r="M9" s="18">
        <f t="shared" si="3"/>
        <v>403.8</v>
      </c>
      <c r="N9" s="1">
        <v>8.62</v>
      </c>
      <c r="O9" s="18">
        <f t="shared" si="4"/>
        <v>517.1999999999999</v>
      </c>
      <c r="P9" s="21">
        <v>0</v>
      </c>
      <c r="Q9" s="141">
        <f t="shared" si="5"/>
        <v>0</v>
      </c>
      <c r="R9" s="1">
        <v>0</v>
      </c>
      <c r="S9" s="18">
        <f aca="true" t="shared" si="8" ref="S9:S55">N9*R9</f>
        <v>0</v>
      </c>
      <c r="T9" s="1">
        <v>0</v>
      </c>
      <c r="U9" s="18">
        <f t="shared" si="6"/>
        <v>0</v>
      </c>
      <c r="V9" s="14">
        <v>4.88</v>
      </c>
      <c r="W9" s="14">
        <f t="shared" si="7"/>
        <v>292.8</v>
      </c>
      <c r="X9" s="9" t="s">
        <v>82</v>
      </c>
      <c r="Y9" s="119"/>
      <c r="Z9" s="119"/>
      <c r="AA9" s="119"/>
    </row>
    <row r="10" spans="1:27" ht="12.75">
      <c r="A10" s="143">
        <v>6</v>
      </c>
      <c r="B10" s="1" t="s">
        <v>118</v>
      </c>
      <c r="C10" s="1" t="s">
        <v>6</v>
      </c>
      <c r="D10" s="13">
        <v>30</v>
      </c>
      <c r="E10" s="13">
        <v>30</v>
      </c>
      <c r="F10" s="13">
        <v>30</v>
      </c>
      <c r="G10" s="13">
        <f t="shared" si="0"/>
        <v>90</v>
      </c>
      <c r="H10" s="23"/>
      <c r="I10" s="14">
        <f t="shared" si="1"/>
        <v>0</v>
      </c>
      <c r="J10" s="21">
        <v>8.78</v>
      </c>
      <c r="K10" s="141">
        <f t="shared" si="2"/>
        <v>790.1999999999999</v>
      </c>
      <c r="L10" s="1">
        <v>4.94</v>
      </c>
      <c r="M10" s="18">
        <f t="shared" si="3"/>
        <v>444.6</v>
      </c>
      <c r="N10" s="1">
        <v>19.22</v>
      </c>
      <c r="O10" s="18">
        <f t="shared" si="4"/>
        <v>1729.8</v>
      </c>
      <c r="P10" s="21">
        <v>0</v>
      </c>
      <c r="Q10" s="141">
        <f t="shared" si="5"/>
        <v>0</v>
      </c>
      <c r="R10" s="1">
        <v>0</v>
      </c>
      <c r="S10" s="18">
        <f t="shared" si="8"/>
        <v>0</v>
      </c>
      <c r="T10" s="1">
        <v>0</v>
      </c>
      <c r="U10" s="18">
        <f t="shared" si="6"/>
        <v>0</v>
      </c>
      <c r="V10" s="14">
        <v>4.94</v>
      </c>
      <c r="W10" s="14">
        <f t="shared" si="7"/>
        <v>444.6</v>
      </c>
      <c r="X10" s="9" t="s">
        <v>83</v>
      </c>
      <c r="Y10" s="119"/>
      <c r="Z10" s="119"/>
      <c r="AA10" s="119"/>
    </row>
    <row r="11" spans="1:27" ht="12.75">
      <c r="A11" s="143">
        <v>7</v>
      </c>
      <c r="B11" s="1" t="s">
        <v>101</v>
      </c>
      <c r="C11" s="1" t="s">
        <v>37</v>
      </c>
      <c r="D11" s="13">
        <v>20</v>
      </c>
      <c r="E11" s="13">
        <v>20</v>
      </c>
      <c r="F11" s="13">
        <v>20</v>
      </c>
      <c r="G11" s="13">
        <f t="shared" si="0"/>
        <v>60</v>
      </c>
      <c r="H11" s="23"/>
      <c r="I11" s="14">
        <f t="shared" si="1"/>
        <v>0</v>
      </c>
      <c r="J11" s="21">
        <v>3.66</v>
      </c>
      <c r="K11" s="141">
        <f t="shared" si="2"/>
        <v>219.60000000000002</v>
      </c>
      <c r="L11" s="1">
        <v>5.39</v>
      </c>
      <c r="M11" s="18">
        <f t="shared" si="3"/>
        <v>323.4</v>
      </c>
      <c r="N11" s="1">
        <v>5.58</v>
      </c>
      <c r="O11" s="18">
        <f t="shared" si="4"/>
        <v>334.8</v>
      </c>
      <c r="P11" s="21">
        <v>0</v>
      </c>
      <c r="Q11" s="141">
        <f t="shared" si="5"/>
        <v>0</v>
      </c>
      <c r="R11" s="1">
        <v>0</v>
      </c>
      <c r="S11" s="18">
        <f t="shared" si="8"/>
        <v>0</v>
      </c>
      <c r="T11" s="1">
        <v>0</v>
      </c>
      <c r="U11" s="18">
        <f t="shared" si="6"/>
        <v>0</v>
      </c>
      <c r="V11" s="14">
        <v>3.66</v>
      </c>
      <c r="W11" s="14">
        <f t="shared" si="7"/>
        <v>219.60000000000002</v>
      </c>
      <c r="X11" s="9" t="s">
        <v>82</v>
      </c>
      <c r="Y11" s="119"/>
      <c r="Z11" s="119"/>
      <c r="AA11" s="119"/>
    </row>
    <row r="12" spans="1:27" ht="12.75">
      <c r="A12" s="143">
        <v>8</v>
      </c>
      <c r="B12" s="1" t="s">
        <v>43</v>
      </c>
      <c r="C12" s="1" t="s">
        <v>37</v>
      </c>
      <c r="D12" s="13">
        <v>50</v>
      </c>
      <c r="E12" s="13">
        <v>50</v>
      </c>
      <c r="F12" s="13">
        <v>50</v>
      </c>
      <c r="G12" s="13">
        <f t="shared" si="0"/>
        <v>150</v>
      </c>
      <c r="H12" s="23"/>
      <c r="I12" s="14">
        <f t="shared" si="1"/>
        <v>0</v>
      </c>
      <c r="J12" s="21">
        <v>23.78</v>
      </c>
      <c r="K12" s="141">
        <f t="shared" si="2"/>
        <v>3567</v>
      </c>
      <c r="L12" s="1">
        <v>27.83</v>
      </c>
      <c r="M12" s="18">
        <f t="shared" si="3"/>
        <v>4174.5</v>
      </c>
      <c r="N12" s="1">
        <v>38.25</v>
      </c>
      <c r="O12" s="18">
        <f t="shared" si="4"/>
        <v>5737.5</v>
      </c>
      <c r="P12" s="21">
        <v>0</v>
      </c>
      <c r="Q12" s="141">
        <f t="shared" si="5"/>
        <v>0</v>
      </c>
      <c r="R12" s="1">
        <v>0</v>
      </c>
      <c r="S12" s="18">
        <f t="shared" si="8"/>
        <v>0</v>
      </c>
      <c r="T12" s="1">
        <v>0</v>
      </c>
      <c r="U12" s="18">
        <f t="shared" si="6"/>
        <v>0</v>
      </c>
      <c r="V12" s="14">
        <v>23.78</v>
      </c>
      <c r="W12" s="14">
        <f t="shared" si="7"/>
        <v>3567</v>
      </c>
      <c r="X12" s="9" t="s">
        <v>82</v>
      </c>
      <c r="Y12" s="119"/>
      <c r="Z12" s="119"/>
      <c r="AA12" s="119"/>
    </row>
    <row r="13" spans="1:27" ht="12.75">
      <c r="A13" s="143">
        <v>9</v>
      </c>
      <c r="B13" s="1" t="s">
        <v>10</v>
      </c>
      <c r="C13" s="1" t="s">
        <v>8</v>
      </c>
      <c r="D13" s="13">
        <v>30</v>
      </c>
      <c r="E13" s="13">
        <v>30</v>
      </c>
      <c r="F13" s="13">
        <v>40</v>
      </c>
      <c r="G13" s="13">
        <f t="shared" si="0"/>
        <v>100</v>
      </c>
      <c r="H13" s="23"/>
      <c r="I13" s="14">
        <f t="shared" si="1"/>
        <v>0</v>
      </c>
      <c r="J13" s="21">
        <v>20.68</v>
      </c>
      <c r="K13" s="141">
        <f t="shared" si="2"/>
        <v>2068</v>
      </c>
      <c r="L13" s="1">
        <v>28.8</v>
      </c>
      <c r="M13" s="18">
        <f t="shared" si="3"/>
        <v>2880</v>
      </c>
      <c r="N13" s="1">
        <v>24.48</v>
      </c>
      <c r="O13" s="18">
        <f t="shared" si="4"/>
        <v>2448</v>
      </c>
      <c r="P13" s="21">
        <v>0</v>
      </c>
      <c r="Q13" s="141">
        <f t="shared" si="5"/>
        <v>0</v>
      </c>
      <c r="R13" s="1">
        <v>0</v>
      </c>
      <c r="S13" s="18">
        <f t="shared" si="8"/>
        <v>0</v>
      </c>
      <c r="T13" s="1">
        <v>0</v>
      </c>
      <c r="U13" s="18">
        <f t="shared" si="6"/>
        <v>0</v>
      </c>
      <c r="V13" s="14">
        <v>20.68</v>
      </c>
      <c r="W13" s="14">
        <f t="shared" si="7"/>
        <v>2068</v>
      </c>
      <c r="X13" s="9" t="s">
        <v>82</v>
      </c>
      <c r="Y13" s="119"/>
      <c r="Z13" s="119"/>
      <c r="AA13" s="119"/>
    </row>
    <row r="14" spans="1:27" ht="12.75">
      <c r="A14" s="143">
        <v>10</v>
      </c>
      <c r="B14" s="1" t="s">
        <v>18</v>
      </c>
      <c r="C14" s="1" t="s">
        <v>8</v>
      </c>
      <c r="D14" s="13">
        <v>30</v>
      </c>
      <c r="E14" s="13">
        <v>30</v>
      </c>
      <c r="F14" s="13">
        <v>30</v>
      </c>
      <c r="G14" s="13">
        <f t="shared" si="0"/>
        <v>90</v>
      </c>
      <c r="H14" s="23"/>
      <c r="I14" s="14">
        <f t="shared" si="1"/>
        <v>0</v>
      </c>
      <c r="J14" s="21">
        <v>23.18</v>
      </c>
      <c r="K14" s="141">
        <f t="shared" si="2"/>
        <v>2086.2</v>
      </c>
      <c r="L14" s="1">
        <v>34.83</v>
      </c>
      <c r="M14" s="18">
        <f t="shared" si="3"/>
        <v>3134.7</v>
      </c>
      <c r="N14" s="1">
        <v>29.24</v>
      </c>
      <c r="O14" s="18">
        <f t="shared" si="4"/>
        <v>2631.6</v>
      </c>
      <c r="P14" s="21">
        <v>0</v>
      </c>
      <c r="Q14" s="141">
        <f t="shared" si="5"/>
        <v>0</v>
      </c>
      <c r="R14" s="1">
        <v>0</v>
      </c>
      <c r="S14" s="18">
        <f t="shared" si="8"/>
        <v>0</v>
      </c>
      <c r="T14" s="1">
        <v>0</v>
      </c>
      <c r="U14" s="18">
        <f t="shared" si="6"/>
        <v>0</v>
      </c>
      <c r="V14" s="14">
        <v>23.18</v>
      </c>
      <c r="W14" s="14">
        <f t="shared" si="7"/>
        <v>2086.2</v>
      </c>
      <c r="X14" s="9" t="s">
        <v>82</v>
      </c>
      <c r="Y14" s="119"/>
      <c r="Z14" s="119"/>
      <c r="AA14" s="119"/>
    </row>
    <row r="15" spans="1:27" ht="12.75">
      <c r="A15" s="143">
        <v>11</v>
      </c>
      <c r="B15" s="1" t="s">
        <v>11</v>
      </c>
      <c r="C15" s="1" t="s">
        <v>8</v>
      </c>
      <c r="D15" s="13">
        <v>50</v>
      </c>
      <c r="E15" s="13">
        <v>50</v>
      </c>
      <c r="F15" s="13">
        <v>50</v>
      </c>
      <c r="G15" s="13">
        <f t="shared" si="0"/>
        <v>150</v>
      </c>
      <c r="H15" s="23"/>
      <c r="I15" s="14">
        <f t="shared" si="1"/>
        <v>0</v>
      </c>
      <c r="J15" s="21">
        <v>28.68</v>
      </c>
      <c r="K15" s="141">
        <f t="shared" si="2"/>
        <v>4302</v>
      </c>
      <c r="L15" s="1">
        <v>43.54</v>
      </c>
      <c r="M15" s="18">
        <f t="shared" si="3"/>
        <v>6531</v>
      </c>
      <c r="N15" s="1">
        <v>38.4</v>
      </c>
      <c r="O15" s="18">
        <f t="shared" si="4"/>
        <v>5760</v>
      </c>
      <c r="P15" s="21">
        <v>0</v>
      </c>
      <c r="Q15" s="141">
        <f t="shared" si="5"/>
        <v>0</v>
      </c>
      <c r="R15" s="1">
        <v>0</v>
      </c>
      <c r="S15" s="18">
        <f t="shared" si="8"/>
        <v>0</v>
      </c>
      <c r="T15" s="1">
        <v>0</v>
      </c>
      <c r="U15" s="18">
        <f t="shared" si="6"/>
        <v>0</v>
      </c>
      <c r="V15" s="14">
        <v>28.68</v>
      </c>
      <c r="W15" s="14">
        <f t="shared" si="7"/>
        <v>4302</v>
      </c>
      <c r="X15" s="9" t="s">
        <v>82</v>
      </c>
      <c r="Y15" s="119"/>
      <c r="Z15" s="119"/>
      <c r="AA15" s="119"/>
    </row>
    <row r="16" spans="1:27" ht="12.75">
      <c r="A16" s="143">
        <v>12</v>
      </c>
      <c r="B16" s="1" t="s">
        <v>12</v>
      </c>
      <c r="C16" s="1" t="s">
        <v>8</v>
      </c>
      <c r="D16" s="13">
        <v>30</v>
      </c>
      <c r="E16" s="13">
        <v>30</v>
      </c>
      <c r="F16" s="13">
        <v>30</v>
      </c>
      <c r="G16" s="13">
        <f t="shared" si="0"/>
        <v>90</v>
      </c>
      <c r="H16" s="23"/>
      <c r="I16" s="14">
        <f t="shared" si="1"/>
        <v>0</v>
      </c>
      <c r="J16" s="21">
        <v>6.98</v>
      </c>
      <c r="K16" s="141">
        <f t="shared" si="2"/>
        <v>628.2</v>
      </c>
      <c r="L16" s="1">
        <v>0</v>
      </c>
      <c r="M16" s="18">
        <f t="shared" si="3"/>
        <v>0</v>
      </c>
      <c r="N16" s="1">
        <v>11.94</v>
      </c>
      <c r="O16" s="18">
        <f t="shared" si="4"/>
        <v>1074.6</v>
      </c>
      <c r="P16" s="21">
        <v>0</v>
      </c>
      <c r="Q16" s="141">
        <f t="shared" si="5"/>
        <v>0</v>
      </c>
      <c r="R16" s="1">
        <v>0</v>
      </c>
      <c r="S16" s="18">
        <f t="shared" si="8"/>
        <v>0</v>
      </c>
      <c r="T16" s="1">
        <v>0</v>
      </c>
      <c r="U16" s="18">
        <f t="shared" si="6"/>
        <v>0</v>
      </c>
      <c r="V16" s="14">
        <v>6.98</v>
      </c>
      <c r="W16" s="14">
        <f t="shared" si="7"/>
        <v>628.2</v>
      </c>
      <c r="X16" s="9" t="s">
        <v>82</v>
      </c>
      <c r="Y16" s="119"/>
      <c r="Z16" s="119"/>
      <c r="AA16" s="119"/>
    </row>
    <row r="17" spans="1:27" ht="12.75">
      <c r="A17" s="143">
        <v>13</v>
      </c>
      <c r="B17" s="1" t="s">
        <v>13</v>
      </c>
      <c r="C17" s="1" t="s">
        <v>8</v>
      </c>
      <c r="D17" s="13">
        <v>30</v>
      </c>
      <c r="E17" s="13">
        <v>30</v>
      </c>
      <c r="F17" s="13">
        <v>30</v>
      </c>
      <c r="G17" s="13">
        <f t="shared" si="0"/>
        <v>90</v>
      </c>
      <c r="H17" s="23"/>
      <c r="I17" s="14">
        <f t="shared" si="1"/>
        <v>0</v>
      </c>
      <c r="J17" s="21">
        <v>10.88</v>
      </c>
      <c r="K17" s="141">
        <f t="shared" si="2"/>
        <v>979.2</v>
      </c>
      <c r="L17" s="1">
        <v>27.44</v>
      </c>
      <c r="M17" s="18">
        <f t="shared" si="3"/>
        <v>2469.6</v>
      </c>
      <c r="N17" s="1">
        <v>81.54</v>
      </c>
      <c r="O17" s="18">
        <f t="shared" si="4"/>
        <v>7338.6</v>
      </c>
      <c r="P17" s="21">
        <v>0</v>
      </c>
      <c r="Q17" s="141">
        <f t="shared" si="5"/>
        <v>0</v>
      </c>
      <c r="R17" s="1">
        <v>0</v>
      </c>
      <c r="S17" s="18">
        <f t="shared" si="8"/>
        <v>0</v>
      </c>
      <c r="T17" s="1">
        <v>0</v>
      </c>
      <c r="U17" s="18">
        <f t="shared" si="6"/>
        <v>0</v>
      </c>
      <c r="V17" s="14">
        <v>10.88</v>
      </c>
      <c r="W17" s="14">
        <f t="shared" si="7"/>
        <v>979.2</v>
      </c>
      <c r="X17" s="9" t="s">
        <v>82</v>
      </c>
      <c r="Y17" s="119"/>
      <c r="Z17" s="119"/>
      <c r="AA17" s="119"/>
    </row>
    <row r="18" spans="1:27" ht="12.75">
      <c r="A18" s="143">
        <v>14</v>
      </c>
      <c r="B18" s="1" t="s">
        <v>42</v>
      </c>
      <c r="C18" s="1" t="s">
        <v>37</v>
      </c>
      <c r="D18" s="13">
        <v>20</v>
      </c>
      <c r="E18" s="13">
        <v>20</v>
      </c>
      <c r="F18" s="13">
        <v>20</v>
      </c>
      <c r="G18" s="13">
        <f t="shared" si="0"/>
        <v>60</v>
      </c>
      <c r="H18" s="23"/>
      <c r="I18" s="14">
        <f t="shared" si="1"/>
        <v>0</v>
      </c>
      <c r="J18" s="21">
        <v>6.18</v>
      </c>
      <c r="K18" s="141">
        <f t="shared" si="2"/>
        <v>370.79999999999995</v>
      </c>
      <c r="L18" s="1">
        <v>7.76</v>
      </c>
      <c r="M18" s="18">
        <f t="shared" si="3"/>
        <v>465.59999999999997</v>
      </c>
      <c r="N18" s="1">
        <v>9.9</v>
      </c>
      <c r="O18" s="18">
        <f t="shared" si="4"/>
        <v>594</v>
      </c>
      <c r="P18" s="21">
        <v>0</v>
      </c>
      <c r="Q18" s="141">
        <f t="shared" si="5"/>
        <v>0</v>
      </c>
      <c r="R18" s="1">
        <v>0</v>
      </c>
      <c r="S18" s="18">
        <f t="shared" si="8"/>
        <v>0</v>
      </c>
      <c r="T18" s="1">
        <v>0</v>
      </c>
      <c r="U18" s="18">
        <f t="shared" si="6"/>
        <v>0</v>
      </c>
      <c r="V18" s="14">
        <v>6.18</v>
      </c>
      <c r="W18" s="14">
        <f t="shared" si="7"/>
        <v>370.79999999999995</v>
      </c>
      <c r="X18" s="9" t="s">
        <v>82</v>
      </c>
      <c r="Y18" s="119"/>
      <c r="Z18" s="119"/>
      <c r="AA18" s="119"/>
    </row>
    <row r="19" spans="1:27" ht="12.75">
      <c r="A19" s="143">
        <v>15</v>
      </c>
      <c r="B19" s="1" t="s">
        <v>102</v>
      </c>
      <c r="C19" s="1" t="s">
        <v>8</v>
      </c>
      <c r="D19" s="13">
        <v>5</v>
      </c>
      <c r="E19" s="13">
        <v>5</v>
      </c>
      <c r="F19" s="13">
        <v>5</v>
      </c>
      <c r="G19" s="13">
        <f t="shared" si="0"/>
        <v>15</v>
      </c>
      <c r="H19" s="23"/>
      <c r="I19" s="14">
        <f t="shared" si="1"/>
        <v>0</v>
      </c>
      <c r="J19" s="21">
        <v>4.55</v>
      </c>
      <c r="K19" s="141">
        <f t="shared" si="2"/>
        <v>68.25</v>
      </c>
      <c r="L19" s="1">
        <v>6.34</v>
      </c>
      <c r="M19" s="18">
        <f t="shared" si="3"/>
        <v>95.1</v>
      </c>
      <c r="N19" s="1">
        <v>9.42</v>
      </c>
      <c r="O19" s="18">
        <f t="shared" si="4"/>
        <v>141.3</v>
      </c>
      <c r="P19" s="21">
        <v>0</v>
      </c>
      <c r="Q19" s="141">
        <f t="shared" si="5"/>
        <v>0</v>
      </c>
      <c r="R19" s="1">
        <v>0</v>
      </c>
      <c r="S19" s="18">
        <f t="shared" si="8"/>
        <v>0</v>
      </c>
      <c r="T19" s="1">
        <v>0</v>
      </c>
      <c r="U19" s="18">
        <f t="shared" si="6"/>
        <v>0</v>
      </c>
      <c r="V19" s="14">
        <v>4.55</v>
      </c>
      <c r="W19" s="14">
        <f t="shared" si="7"/>
        <v>68.25</v>
      </c>
      <c r="X19" s="9" t="s">
        <v>82</v>
      </c>
      <c r="Y19" s="119"/>
      <c r="Z19" s="119"/>
      <c r="AA19" s="119"/>
    </row>
    <row r="20" spans="1:27" ht="12.75">
      <c r="A20" s="143">
        <v>16</v>
      </c>
      <c r="B20" s="1" t="s">
        <v>44</v>
      </c>
      <c r="C20" s="1" t="s">
        <v>37</v>
      </c>
      <c r="D20" s="13">
        <v>40</v>
      </c>
      <c r="E20" s="13">
        <v>40</v>
      </c>
      <c r="F20" s="13">
        <v>40</v>
      </c>
      <c r="G20" s="13">
        <f t="shared" si="0"/>
        <v>120</v>
      </c>
      <c r="H20" s="23"/>
      <c r="I20" s="14">
        <f t="shared" si="1"/>
        <v>0</v>
      </c>
      <c r="J20" s="21">
        <v>3.18</v>
      </c>
      <c r="K20" s="141">
        <f t="shared" si="2"/>
        <v>381.6</v>
      </c>
      <c r="L20" s="1">
        <v>8.36</v>
      </c>
      <c r="M20" s="18">
        <f t="shared" si="3"/>
        <v>1003.1999999999999</v>
      </c>
      <c r="N20" s="1">
        <v>10.92</v>
      </c>
      <c r="O20" s="18">
        <f t="shared" si="4"/>
        <v>1310.4</v>
      </c>
      <c r="P20" s="21">
        <v>0</v>
      </c>
      <c r="Q20" s="141">
        <f t="shared" si="5"/>
        <v>0</v>
      </c>
      <c r="R20" s="1">
        <v>0</v>
      </c>
      <c r="S20" s="18">
        <f t="shared" si="8"/>
        <v>0</v>
      </c>
      <c r="T20" s="1">
        <v>0</v>
      </c>
      <c r="U20" s="18">
        <f t="shared" si="6"/>
        <v>0</v>
      </c>
      <c r="V20" s="14">
        <v>3.18</v>
      </c>
      <c r="W20" s="14">
        <f t="shared" si="7"/>
        <v>381.6</v>
      </c>
      <c r="X20" s="9" t="s">
        <v>82</v>
      </c>
      <c r="Y20" s="119"/>
      <c r="Z20" s="119"/>
      <c r="AA20" s="119"/>
    </row>
    <row r="21" spans="1:27" ht="12.75">
      <c r="A21" s="143">
        <v>17</v>
      </c>
      <c r="B21" s="1" t="s">
        <v>45</v>
      </c>
      <c r="C21" s="1" t="s">
        <v>37</v>
      </c>
      <c r="D21" s="13">
        <v>30</v>
      </c>
      <c r="E21" s="13">
        <v>30</v>
      </c>
      <c r="F21" s="13">
        <v>30</v>
      </c>
      <c r="G21" s="13">
        <f t="shared" si="0"/>
        <v>90</v>
      </c>
      <c r="H21" s="23"/>
      <c r="I21" s="14">
        <f t="shared" si="1"/>
        <v>0</v>
      </c>
      <c r="J21" s="21">
        <v>3.08</v>
      </c>
      <c r="K21" s="141">
        <f t="shared" si="2"/>
        <v>277.2</v>
      </c>
      <c r="L21" s="1">
        <v>6.64</v>
      </c>
      <c r="M21" s="18">
        <f t="shared" si="3"/>
        <v>597.6</v>
      </c>
      <c r="N21" s="1">
        <v>8.12</v>
      </c>
      <c r="O21" s="18">
        <f t="shared" si="4"/>
        <v>730.8</v>
      </c>
      <c r="P21" s="21">
        <v>0</v>
      </c>
      <c r="Q21" s="141">
        <f t="shared" si="5"/>
        <v>0</v>
      </c>
      <c r="R21" s="1">
        <v>0</v>
      </c>
      <c r="S21" s="18">
        <f t="shared" si="8"/>
        <v>0</v>
      </c>
      <c r="T21" s="1">
        <v>0</v>
      </c>
      <c r="U21" s="18">
        <f t="shared" si="6"/>
        <v>0</v>
      </c>
      <c r="V21" s="14">
        <v>3.08</v>
      </c>
      <c r="W21" s="14">
        <f t="shared" si="7"/>
        <v>277.2</v>
      </c>
      <c r="X21" s="9" t="s">
        <v>82</v>
      </c>
      <c r="Y21" s="119"/>
      <c r="Z21" s="119"/>
      <c r="AA21" s="119"/>
    </row>
    <row r="22" spans="1:27" ht="12.75">
      <c r="A22" s="143">
        <v>18</v>
      </c>
      <c r="B22" s="1" t="s">
        <v>25</v>
      </c>
      <c r="C22" s="1" t="s">
        <v>8</v>
      </c>
      <c r="D22" s="13">
        <v>10</v>
      </c>
      <c r="E22" s="13">
        <v>10</v>
      </c>
      <c r="F22" s="13">
        <v>10</v>
      </c>
      <c r="G22" s="13">
        <f t="shared" si="0"/>
        <v>30</v>
      </c>
      <c r="H22" s="23"/>
      <c r="I22" s="14">
        <f t="shared" si="1"/>
        <v>0</v>
      </c>
      <c r="J22" s="21">
        <v>50.28</v>
      </c>
      <c r="K22" s="141">
        <f t="shared" si="2"/>
        <v>1508.4</v>
      </c>
      <c r="L22" s="1">
        <v>79.13</v>
      </c>
      <c r="M22" s="18">
        <f t="shared" si="3"/>
        <v>2373.8999999999996</v>
      </c>
      <c r="N22" s="1">
        <v>61.29</v>
      </c>
      <c r="O22" s="18">
        <f t="shared" si="4"/>
        <v>1838.7</v>
      </c>
      <c r="P22" s="21">
        <v>0</v>
      </c>
      <c r="Q22" s="141">
        <f t="shared" si="5"/>
        <v>0</v>
      </c>
      <c r="R22" s="1">
        <v>0</v>
      </c>
      <c r="S22" s="18">
        <f t="shared" si="8"/>
        <v>0</v>
      </c>
      <c r="T22" s="1">
        <v>0</v>
      </c>
      <c r="U22" s="18">
        <f t="shared" si="6"/>
        <v>0</v>
      </c>
      <c r="V22" s="14">
        <v>50.28</v>
      </c>
      <c r="W22" s="14">
        <f t="shared" si="7"/>
        <v>1508.4</v>
      </c>
      <c r="X22" s="9" t="s">
        <v>82</v>
      </c>
      <c r="Y22" s="119"/>
      <c r="Z22" s="119"/>
      <c r="AA22" s="119"/>
    </row>
    <row r="23" spans="1:27" ht="12.75">
      <c r="A23" s="143">
        <v>19</v>
      </c>
      <c r="B23" s="1" t="s">
        <v>16</v>
      </c>
      <c r="C23" s="1" t="s">
        <v>8</v>
      </c>
      <c r="D23" s="13">
        <v>100</v>
      </c>
      <c r="E23" s="13">
        <v>100</v>
      </c>
      <c r="F23" s="13">
        <v>100</v>
      </c>
      <c r="G23" s="13">
        <f t="shared" si="0"/>
        <v>300</v>
      </c>
      <c r="H23" s="23"/>
      <c r="I23" s="14">
        <f t="shared" si="1"/>
        <v>0</v>
      </c>
      <c r="J23" s="21">
        <v>1.78</v>
      </c>
      <c r="K23" s="141">
        <f t="shared" si="2"/>
        <v>534</v>
      </c>
      <c r="L23" s="1">
        <v>1.23</v>
      </c>
      <c r="M23" s="18">
        <f t="shared" si="3"/>
        <v>369</v>
      </c>
      <c r="N23" s="1">
        <v>2.03</v>
      </c>
      <c r="O23" s="18">
        <f t="shared" si="4"/>
        <v>608.9999999999999</v>
      </c>
      <c r="P23" s="21">
        <v>0</v>
      </c>
      <c r="Q23" s="141">
        <f t="shared" si="5"/>
        <v>0</v>
      </c>
      <c r="R23" s="1">
        <v>0</v>
      </c>
      <c r="S23" s="18">
        <f t="shared" si="8"/>
        <v>0</v>
      </c>
      <c r="T23" s="1">
        <v>0</v>
      </c>
      <c r="U23" s="18">
        <f t="shared" si="6"/>
        <v>0</v>
      </c>
      <c r="V23" s="14">
        <v>1.23</v>
      </c>
      <c r="W23" s="14">
        <f t="shared" si="7"/>
        <v>369</v>
      </c>
      <c r="X23" s="9" t="s">
        <v>83</v>
      </c>
      <c r="Y23" s="119"/>
      <c r="Z23" s="119"/>
      <c r="AA23" s="119"/>
    </row>
    <row r="24" spans="1:27" ht="12.75">
      <c r="A24" s="143">
        <v>20</v>
      </c>
      <c r="B24" s="1" t="s">
        <v>19</v>
      </c>
      <c r="C24" s="1" t="s">
        <v>8</v>
      </c>
      <c r="D24" s="13">
        <v>50</v>
      </c>
      <c r="E24" s="13">
        <v>50</v>
      </c>
      <c r="F24" s="13">
        <v>50</v>
      </c>
      <c r="G24" s="13">
        <f t="shared" si="0"/>
        <v>150</v>
      </c>
      <c r="H24" s="23"/>
      <c r="I24" s="14">
        <f t="shared" si="1"/>
        <v>0</v>
      </c>
      <c r="J24" s="21">
        <v>2.62</v>
      </c>
      <c r="K24" s="141">
        <f t="shared" si="2"/>
        <v>393</v>
      </c>
      <c r="L24" s="1">
        <v>3.16</v>
      </c>
      <c r="M24" s="18">
        <f t="shared" si="3"/>
        <v>474</v>
      </c>
      <c r="N24" s="1">
        <v>15.47</v>
      </c>
      <c r="O24" s="18">
        <f t="shared" si="4"/>
        <v>2320.5</v>
      </c>
      <c r="P24" s="21">
        <v>0</v>
      </c>
      <c r="Q24" s="141">
        <f t="shared" si="5"/>
        <v>0</v>
      </c>
      <c r="R24" s="1">
        <v>0</v>
      </c>
      <c r="S24" s="18">
        <f t="shared" si="8"/>
        <v>0</v>
      </c>
      <c r="T24" s="1">
        <v>0</v>
      </c>
      <c r="U24" s="18">
        <f t="shared" si="6"/>
        <v>0</v>
      </c>
      <c r="V24" s="14">
        <v>2.62</v>
      </c>
      <c r="W24" s="14">
        <f t="shared" si="7"/>
        <v>393</v>
      </c>
      <c r="X24" s="9" t="s">
        <v>82</v>
      </c>
      <c r="Y24" s="119"/>
      <c r="Z24" s="119"/>
      <c r="AA24" s="119"/>
    </row>
    <row r="25" spans="1:27" ht="12.75">
      <c r="A25" s="143">
        <v>21</v>
      </c>
      <c r="B25" s="1" t="s">
        <v>20</v>
      </c>
      <c r="C25" s="1" t="s">
        <v>8</v>
      </c>
      <c r="D25" s="13">
        <v>200</v>
      </c>
      <c r="E25" s="13">
        <v>150</v>
      </c>
      <c r="F25" s="13">
        <v>150</v>
      </c>
      <c r="G25" s="13">
        <f t="shared" si="0"/>
        <v>500</v>
      </c>
      <c r="H25" s="23"/>
      <c r="I25" s="14">
        <f t="shared" si="1"/>
        <v>0</v>
      </c>
      <c r="J25" s="21">
        <v>2.08</v>
      </c>
      <c r="K25" s="141">
        <f t="shared" si="2"/>
        <v>1040</v>
      </c>
      <c r="L25" s="1">
        <v>2.19</v>
      </c>
      <c r="M25" s="18">
        <f t="shared" si="3"/>
        <v>1095</v>
      </c>
      <c r="N25" s="1">
        <v>2.54</v>
      </c>
      <c r="O25" s="18">
        <f t="shared" si="4"/>
        <v>1270</v>
      </c>
      <c r="P25" s="21">
        <v>0</v>
      </c>
      <c r="Q25" s="141">
        <f t="shared" si="5"/>
        <v>0</v>
      </c>
      <c r="R25" s="1">
        <v>0</v>
      </c>
      <c r="S25" s="18">
        <f t="shared" si="8"/>
        <v>0</v>
      </c>
      <c r="T25" s="1">
        <v>0</v>
      </c>
      <c r="U25" s="18">
        <f t="shared" si="6"/>
        <v>0</v>
      </c>
      <c r="V25" s="14">
        <v>2.08</v>
      </c>
      <c r="W25" s="14">
        <f t="shared" si="7"/>
        <v>1040</v>
      </c>
      <c r="X25" s="9" t="s">
        <v>82</v>
      </c>
      <c r="Y25" s="119"/>
      <c r="Z25" s="119"/>
      <c r="AA25" s="119"/>
    </row>
    <row r="26" spans="1:27" ht="12.75">
      <c r="A26" s="143">
        <v>22</v>
      </c>
      <c r="B26" s="3" t="s">
        <v>104</v>
      </c>
      <c r="C26" s="1" t="s">
        <v>7</v>
      </c>
      <c r="D26" s="13">
        <v>15</v>
      </c>
      <c r="E26" s="13">
        <v>15</v>
      </c>
      <c r="F26" s="13">
        <v>15</v>
      </c>
      <c r="G26" s="13">
        <f t="shared" si="0"/>
        <v>45</v>
      </c>
      <c r="H26" s="23"/>
      <c r="I26" s="14">
        <f t="shared" si="1"/>
        <v>0</v>
      </c>
      <c r="J26" s="21">
        <v>2.48</v>
      </c>
      <c r="K26" s="141">
        <f t="shared" si="2"/>
        <v>111.6</v>
      </c>
      <c r="L26" s="1">
        <v>3.42</v>
      </c>
      <c r="M26" s="18">
        <f t="shared" si="3"/>
        <v>153.9</v>
      </c>
      <c r="N26" s="1">
        <v>10.3</v>
      </c>
      <c r="O26" s="18">
        <f t="shared" si="4"/>
        <v>463.50000000000006</v>
      </c>
      <c r="P26" s="21">
        <v>0</v>
      </c>
      <c r="Q26" s="141">
        <f t="shared" si="5"/>
        <v>0</v>
      </c>
      <c r="R26" s="1">
        <v>0</v>
      </c>
      <c r="S26" s="18">
        <f t="shared" si="8"/>
        <v>0</v>
      </c>
      <c r="T26" s="1">
        <v>0</v>
      </c>
      <c r="U26" s="18">
        <f t="shared" si="6"/>
        <v>0</v>
      </c>
      <c r="V26" s="14">
        <v>3.42</v>
      </c>
      <c r="W26" s="14">
        <f t="shared" si="7"/>
        <v>153.9</v>
      </c>
      <c r="X26" s="9" t="s">
        <v>83</v>
      </c>
      <c r="Y26" s="142"/>
      <c r="Z26" s="119"/>
      <c r="AA26" s="119"/>
    </row>
    <row r="27" spans="1:27" ht="12.75">
      <c r="A27" s="143">
        <v>23</v>
      </c>
      <c r="B27" s="1" t="s">
        <v>46</v>
      </c>
      <c r="C27" s="1" t="s">
        <v>6</v>
      </c>
      <c r="D27" s="13">
        <v>200</v>
      </c>
      <c r="E27" s="13">
        <v>200</v>
      </c>
      <c r="F27" s="13">
        <v>200</v>
      </c>
      <c r="G27" s="13">
        <f t="shared" si="0"/>
        <v>600</v>
      </c>
      <c r="H27" s="23"/>
      <c r="I27" s="14">
        <f t="shared" si="1"/>
        <v>0</v>
      </c>
      <c r="J27" s="21">
        <v>38.58</v>
      </c>
      <c r="K27" s="141">
        <f t="shared" si="2"/>
        <v>23148</v>
      </c>
      <c r="L27" s="1">
        <v>28.46</v>
      </c>
      <c r="M27" s="18">
        <f t="shared" si="3"/>
        <v>17076</v>
      </c>
      <c r="N27" s="1">
        <v>45.48</v>
      </c>
      <c r="O27" s="18">
        <f t="shared" si="4"/>
        <v>27287.999999999996</v>
      </c>
      <c r="P27" s="21">
        <v>0</v>
      </c>
      <c r="Q27" s="141">
        <f t="shared" si="5"/>
        <v>0</v>
      </c>
      <c r="R27" s="1">
        <v>0</v>
      </c>
      <c r="S27" s="18">
        <f t="shared" si="8"/>
        <v>0</v>
      </c>
      <c r="T27" s="1">
        <v>0</v>
      </c>
      <c r="U27" s="18">
        <f t="shared" si="6"/>
        <v>0</v>
      </c>
      <c r="V27" s="14">
        <v>28.46</v>
      </c>
      <c r="W27" s="14">
        <f t="shared" si="7"/>
        <v>17076</v>
      </c>
      <c r="X27" s="9" t="s">
        <v>83</v>
      </c>
      <c r="Y27" s="119"/>
      <c r="Z27" s="119"/>
      <c r="AA27" s="119"/>
    </row>
    <row r="28" spans="1:27" ht="12.75">
      <c r="A28" s="143">
        <v>24</v>
      </c>
      <c r="B28" s="1" t="s">
        <v>39</v>
      </c>
      <c r="C28" s="1" t="s">
        <v>6</v>
      </c>
      <c r="D28" s="13">
        <v>5</v>
      </c>
      <c r="E28" s="13">
        <v>5</v>
      </c>
      <c r="F28" s="13">
        <v>5</v>
      </c>
      <c r="G28" s="13">
        <f t="shared" si="0"/>
        <v>15</v>
      </c>
      <c r="H28" s="23"/>
      <c r="I28" s="14">
        <f t="shared" si="1"/>
        <v>0</v>
      </c>
      <c r="J28" s="21">
        <v>19.88</v>
      </c>
      <c r="K28" s="141">
        <f t="shared" si="2"/>
        <v>298.2</v>
      </c>
      <c r="L28" s="1">
        <v>20.91</v>
      </c>
      <c r="M28" s="18">
        <f t="shared" si="3"/>
        <v>313.65</v>
      </c>
      <c r="N28" s="1">
        <v>19.03</v>
      </c>
      <c r="O28" s="18">
        <f t="shared" si="4"/>
        <v>285.45000000000005</v>
      </c>
      <c r="P28" s="21">
        <v>0</v>
      </c>
      <c r="Q28" s="141">
        <f t="shared" si="5"/>
        <v>0</v>
      </c>
      <c r="R28" s="1">
        <v>0</v>
      </c>
      <c r="S28" s="18">
        <f t="shared" si="8"/>
        <v>0</v>
      </c>
      <c r="T28" s="1">
        <v>0</v>
      </c>
      <c r="U28" s="18">
        <f t="shared" si="6"/>
        <v>0</v>
      </c>
      <c r="V28" s="14">
        <v>19.03</v>
      </c>
      <c r="W28" s="14">
        <f t="shared" si="7"/>
        <v>285.45000000000005</v>
      </c>
      <c r="X28" s="9" t="s">
        <v>89</v>
      </c>
      <c r="Y28" s="119"/>
      <c r="Z28" s="119"/>
      <c r="AA28" s="119"/>
    </row>
    <row r="29" spans="1:27" ht="12.75">
      <c r="A29" s="143">
        <v>25</v>
      </c>
      <c r="B29" s="1" t="s">
        <v>40</v>
      </c>
      <c r="C29" s="1" t="s">
        <v>6</v>
      </c>
      <c r="D29" s="13">
        <v>250</v>
      </c>
      <c r="E29" s="13">
        <v>250</v>
      </c>
      <c r="F29" s="13">
        <v>250</v>
      </c>
      <c r="G29" s="13">
        <f t="shared" si="0"/>
        <v>750</v>
      </c>
      <c r="H29" s="23"/>
      <c r="I29" s="14">
        <f t="shared" si="1"/>
        <v>0</v>
      </c>
      <c r="J29" s="21">
        <v>38.8</v>
      </c>
      <c r="K29" s="141">
        <f t="shared" si="2"/>
        <v>29099.999999999996</v>
      </c>
      <c r="L29" s="1">
        <v>39.78</v>
      </c>
      <c r="M29" s="18">
        <f t="shared" si="3"/>
        <v>29835</v>
      </c>
      <c r="N29" s="1">
        <v>40.2</v>
      </c>
      <c r="O29" s="18">
        <f t="shared" si="4"/>
        <v>30150.000000000004</v>
      </c>
      <c r="P29" s="21">
        <v>0</v>
      </c>
      <c r="Q29" s="141">
        <f t="shared" si="5"/>
        <v>0</v>
      </c>
      <c r="R29" s="1">
        <v>0</v>
      </c>
      <c r="S29" s="18">
        <f t="shared" si="8"/>
        <v>0</v>
      </c>
      <c r="T29" s="1">
        <v>0</v>
      </c>
      <c r="U29" s="18">
        <f t="shared" si="6"/>
        <v>0</v>
      </c>
      <c r="V29" s="14">
        <v>38.8</v>
      </c>
      <c r="W29" s="14">
        <f t="shared" si="7"/>
        <v>29099.999999999996</v>
      </c>
      <c r="X29" s="9" t="s">
        <v>82</v>
      </c>
      <c r="Y29" s="119"/>
      <c r="Z29" s="119"/>
      <c r="AA29" s="119"/>
    </row>
    <row r="30" spans="1:27" ht="12.75">
      <c r="A30" s="143">
        <v>26</v>
      </c>
      <c r="B30" s="1" t="s">
        <v>38</v>
      </c>
      <c r="C30" s="1" t="s">
        <v>6</v>
      </c>
      <c r="D30" s="13">
        <v>40</v>
      </c>
      <c r="E30" s="13">
        <v>30</v>
      </c>
      <c r="F30" s="13">
        <v>30</v>
      </c>
      <c r="G30" s="13">
        <f t="shared" si="0"/>
        <v>100</v>
      </c>
      <c r="H30" s="23"/>
      <c r="I30" s="14">
        <f t="shared" si="1"/>
        <v>0</v>
      </c>
      <c r="J30" s="21">
        <v>5.89</v>
      </c>
      <c r="K30" s="141">
        <f t="shared" si="2"/>
        <v>589</v>
      </c>
      <c r="L30" s="1">
        <v>7.58</v>
      </c>
      <c r="M30" s="18">
        <f t="shared" si="3"/>
        <v>758</v>
      </c>
      <c r="N30" s="1">
        <v>12.42</v>
      </c>
      <c r="O30" s="18">
        <f t="shared" si="4"/>
        <v>1242</v>
      </c>
      <c r="P30" s="21">
        <v>0</v>
      </c>
      <c r="Q30" s="141">
        <f t="shared" si="5"/>
        <v>0</v>
      </c>
      <c r="R30" s="1">
        <v>0</v>
      </c>
      <c r="S30" s="18">
        <f t="shared" si="8"/>
        <v>0</v>
      </c>
      <c r="T30" s="1">
        <v>0</v>
      </c>
      <c r="U30" s="18">
        <f t="shared" si="6"/>
        <v>0</v>
      </c>
      <c r="V30" s="14">
        <v>5.89</v>
      </c>
      <c r="W30" s="14">
        <f t="shared" si="7"/>
        <v>589</v>
      </c>
      <c r="X30" s="9" t="s">
        <v>82</v>
      </c>
      <c r="Y30" s="119"/>
      <c r="Z30" s="119"/>
      <c r="AA30" s="119"/>
    </row>
    <row r="31" spans="1:27" ht="12.75">
      <c r="A31" s="143">
        <v>27</v>
      </c>
      <c r="B31" s="1" t="s">
        <v>26</v>
      </c>
      <c r="C31" s="1" t="s">
        <v>8</v>
      </c>
      <c r="D31" s="13">
        <v>40</v>
      </c>
      <c r="E31" s="13">
        <v>40</v>
      </c>
      <c r="F31" s="13">
        <v>40</v>
      </c>
      <c r="G31" s="13">
        <f t="shared" si="0"/>
        <v>120</v>
      </c>
      <c r="H31" s="23"/>
      <c r="I31" s="14">
        <f t="shared" si="1"/>
        <v>0</v>
      </c>
      <c r="J31" s="21">
        <v>14.38</v>
      </c>
      <c r="K31" s="141">
        <f t="shared" si="2"/>
        <v>1725.6000000000001</v>
      </c>
      <c r="L31" s="1">
        <v>25.94</v>
      </c>
      <c r="M31" s="18">
        <f t="shared" si="3"/>
        <v>3112.8</v>
      </c>
      <c r="N31" s="1">
        <v>26.54</v>
      </c>
      <c r="O31" s="18">
        <f t="shared" si="4"/>
        <v>3184.7999999999997</v>
      </c>
      <c r="P31" s="21">
        <v>0</v>
      </c>
      <c r="Q31" s="141">
        <f t="shared" si="5"/>
        <v>0</v>
      </c>
      <c r="R31" s="1">
        <v>0</v>
      </c>
      <c r="S31" s="18">
        <f t="shared" si="8"/>
        <v>0</v>
      </c>
      <c r="T31" s="1">
        <v>0</v>
      </c>
      <c r="U31" s="18">
        <f t="shared" si="6"/>
        <v>0</v>
      </c>
      <c r="V31" s="14">
        <v>14.38</v>
      </c>
      <c r="W31" s="14">
        <f t="shared" si="7"/>
        <v>1725.6000000000001</v>
      </c>
      <c r="X31" s="9" t="s">
        <v>82</v>
      </c>
      <c r="Y31" s="119"/>
      <c r="Z31" s="119"/>
      <c r="AA31" s="119"/>
    </row>
    <row r="32" spans="1:27" ht="12.75">
      <c r="A32" s="143">
        <v>28</v>
      </c>
      <c r="B32" s="1" t="s">
        <v>126</v>
      </c>
      <c r="C32" s="1" t="s">
        <v>6</v>
      </c>
      <c r="D32" s="13">
        <v>40</v>
      </c>
      <c r="E32" s="13">
        <v>40</v>
      </c>
      <c r="F32" s="13">
        <v>40</v>
      </c>
      <c r="G32" s="13">
        <f t="shared" si="0"/>
        <v>120</v>
      </c>
      <c r="H32" s="23"/>
      <c r="I32" s="14">
        <f t="shared" si="1"/>
        <v>0</v>
      </c>
      <c r="J32" s="21"/>
      <c r="K32" s="141"/>
      <c r="L32" s="1"/>
      <c r="M32" s="18"/>
      <c r="N32" s="1"/>
      <c r="O32" s="18"/>
      <c r="P32" s="21"/>
      <c r="Q32" s="141"/>
      <c r="R32" s="1"/>
      <c r="S32" s="18"/>
      <c r="T32" s="1"/>
      <c r="U32" s="18"/>
      <c r="V32" s="14"/>
      <c r="W32" s="14"/>
      <c r="X32" s="9"/>
      <c r="Y32" s="119"/>
      <c r="Z32" s="119"/>
      <c r="AA32" s="119"/>
    </row>
    <row r="33" spans="1:27" ht="12.75">
      <c r="A33" s="143">
        <v>29</v>
      </c>
      <c r="B33" s="1" t="s">
        <v>15</v>
      </c>
      <c r="C33" s="1" t="s">
        <v>8</v>
      </c>
      <c r="D33" s="13">
        <v>30</v>
      </c>
      <c r="E33" s="13">
        <v>30</v>
      </c>
      <c r="F33" s="13">
        <v>30</v>
      </c>
      <c r="G33" s="13">
        <f t="shared" si="0"/>
        <v>90</v>
      </c>
      <c r="H33" s="23"/>
      <c r="I33" s="14">
        <f t="shared" si="1"/>
        <v>0</v>
      </c>
      <c r="J33" s="21">
        <v>26.26</v>
      </c>
      <c r="K33" s="141">
        <f aca="true" t="shared" si="9" ref="K33:K38">G33*J33</f>
        <v>2363.4</v>
      </c>
      <c r="L33" s="1">
        <v>15.17</v>
      </c>
      <c r="M33" s="18">
        <f aca="true" t="shared" si="10" ref="M33:M38">G33*L33</f>
        <v>1365.3</v>
      </c>
      <c r="N33" s="1">
        <v>27.19</v>
      </c>
      <c r="O33" s="18">
        <f aca="true" t="shared" si="11" ref="O33:O38">G33*N33</f>
        <v>2447.1</v>
      </c>
      <c r="P33" s="21">
        <v>0</v>
      </c>
      <c r="Q33" s="141">
        <f t="shared" si="5"/>
        <v>0</v>
      </c>
      <c r="R33" s="1">
        <v>0</v>
      </c>
      <c r="S33" s="18">
        <f t="shared" si="8"/>
        <v>0</v>
      </c>
      <c r="T33" s="1">
        <v>0</v>
      </c>
      <c r="U33" s="18">
        <f t="shared" si="6"/>
        <v>0</v>
      </c>
      <c r="V33" s="14">
        <v>15.17</v>
      </c>
      <c r="W33" s="14">
        <f aca="true" t="shared" si="12" ref="W33:W38">G33*V33</f>
        <v>1365.3</v>
      </c>
      <c r="X33" s="9" t="s">
        <v>83</v>
      </c>
      <c r="Y33" s="119"/>
      <c r="Z33" s="119"/>
      <c r="AA33" s="119"/>
    </row>
    <row r="34" spans="1:27" ht="12.75">
      <c r="A34" s="143">
        <v>30</v>
      </c>
      <c r="B34" s="1" t="s">
        <v>22</v>
      </c>
      <c r="C34" s="1" t="s">
        <v>8</v>
      </c>
      <c r="D34" s="13">
        <v>150</v>
      </c>
      <c r="E34" s="13">
        <v>150</v>
      </c>
      <c r="F34" s="13">
        <v>150</v>
      </c>
      <c r="G34" s="13">
        <f t="shared" si="0"/>
        <v>450</v>
      </c>
      <c r="H34" s="23"/>
      <c r="I34" s="14">
        <f t="shared" si="1"/>
        <v>0</v>
      </c>
      <c r="J34" s="21">
        <v>1.13</v>
      </c>
      <c r="K34" s="141">
        <f t="shared" si="9"/>
        <v>508.49999999999994</v>
      </c>
      <c r="L34" s="1">
        <v>1.35</v>
      </c>
      <c r="M34" s="18">
        <f t="shared" si="10"/>
        <v>607.5</v>
      </c>
      <c r="N34" s="1">
        <v>69.06</v>
      </c>
      <c r="O34" s="18">
        <f t="shared" si="11"/>
        <v>31077</v>
      </c>
      <c r="P34" s="21">
        <v>0</v>
      </c>
      <c r="Q34" s="141">
        <f t="shared" si="5"/>
        <v>0</v>
      </c>
      <c r="R34" s="1">
        <v>0</v>
      </c>
      <c r="S34" s="18">
        <f t="shared" si="8"/>
        <v>0</v>
      </c>
      <c r="T34" s="1">
        <v>0</v>
      </c>
      <c r="U34" s="18">
        <f t="shared" si="6"/>
        <v>0</v>
      </c>
      <c r="V34" s="14">
        <v>1.13</v>
      </c>
      <c r="W34" s="14">
        <f t="shared" si="12"/>
        <v>508.49999999999994</v>
      </c>
      <c r="X34" s="9" t="s">
        <v>82</v>
      </c>
      <c r="Y34" s="119"/>
      <c r="Z34" s="119"/>
      <c r="AA34" s="119"/>
    </row>
    <row r="35" spans="1:27" ht="12.75">
      <c r="A35" s="143">
        <v>31</v>
      </c>
      <c r="B35" s="1" t="s">
        <v>23</v>
      </c>
      <c r="C35" s="1" t="s">
        <v>8</v>
      </c>
      <c r="D35" s="13">
        <v>150</v>
      </c>
      <c r="E35" s="13">
        <v>150</v>
      </c>
      <c r="F35" s="13">
        <v>150</v>
      </c>
      <c r="G35" s="13">
        <f t="shared" si="0"/>
        <v>450</v>
      </c>
      <c r="H35" s="23"/>
      <c r="I35" s="14">
        <f t="shared" si="1"/>
        <v>0</v>
      </c>
      <c r="J35" s="21">
        <v>0.87</v>
      </c>
      <c r="K35" s="141">
        <f t="shared" si="9"/>
        <v>391.5</v>
      </c>
      <c r="L35" s="1">
        <v>0.97</v>
      </c>
      <c r="M35" s="18">
        <f t="shared" si="10"/>
        <v>436.5</v>
      </c>
      <c r="N35" s="1">
        <v>109.57</v>
      </c>
      <c r="O35" s="18">
        <f t="shared" si="11"/>
        <v>49306.5</v>
      </c>
      <c r="P35" s="21">
        <v>0</v>
      </c>
      <c r="Q35" s="141">
        <f t="shared" si="5"/>
        <v>0</v>
      </c>
      <c r="R35" s="1">
        <v>0</v>
      </c>
      <c r="S35" s="18">
        <f t="shared" si="8"/>
        <v>0</v>
      </c>
      <c r="T35" s="1">
        <v>0</v>
      </c>
      <c r="U35" s="18">
        <f t="shared" si="6"/>
        <v>0</v>
      </c>
      <c r="V35" s="14">
        <v>0.87</v>
      </c>
      <c r="W35" s="14">
        <f t="shared" si="12"/>
        <v>391.5</v>
      </c>
      <c r="X35" s="9" t="s">
        <v>82</v>
      </c>
      <c r="Y35" s="119"/>
      <c r="Z35" s="119"/>
      <c r="AA35" s="119"/>
    </row>
    <row r="36" spans="1:27" ht="12.75">
      <c r="A36" s="143">
        <v>32</v>
      </c>
      <c r="B36" s="1" t="s">
        <v>24</v>
      </c>
      <c r="C36" s="1" t="s">
        <v>8</v>
      </c>
      <c r="D36" s="13">
        <v>150</v>
      </c>
      <c r="E36" s="13">
        <v>150</v>
      </c>
      <c r="F36" s="13">
        <v>150</v>
      </c>
      <c r="G36" s="13">
        <f t="shared" si="0"/>
        <v>450</v>
      </c>
      <c r="H36" s="23"/>
      <c r="I36" s="14">
        <f t="shared" si="1"/>
        <v>0</v>
      </c>
      <c r="J36" s="21">
        <v>2.18</v>
      </c>
      <c r="K36" s="141">
        <f t="shared" si="9"/>
        <v>981.0000000000001</v>
      </c>
      <c r="L36" s="1">
        <v>3.83</v>
      </c>
      <c r="M36" s="18">
        <f t="shared" si="10"/>
        <v>1723.5</v>
      </c>
      <c r="N36" s="1">
        <v>140.28</v>
      </c>
      <c r="O36" s="18">
        <f t="shared" si="11"/>
        <v>63126</v>
      </c>
      <c r="P36" s="21">
        <v>0</v>
      </c>
      <c r="Q36" s="141">
        <f t="shared" si="5"/>
        <v>0</v>
      </c>
      <c r="R36" s="1">
        <v>0</v>
      </c>
      <c r="S36" s="18">
        <f t="shared" si="8"/>
        <v>0</v>
      </c>
      <c r="T36" s="1">
        <v>0</v>
      </c>
      <c r="U36" s="18">
        <f t="shared" si="6"/>
        <v>0</v>
      </c>
      <c r="V36" s="14">
        <v>2.18</v>
      </c>
      <c r="W36" s="14">
        <f t="shared" si="12"/>
        <v>981.0000000000001</v>
      </c>
      <c r="X36" s="9" t="s">
        <v>82</v>
      </c>
      <c r="Y36" s="119"/>
      <c r="Z36" s="119"/>
      <c r="AA36" s="119"/>
    </row>
    <row r="37" spans="1:27" ht="12.75">
      <c r="A37" s="143">
        <v>33</v>
      </c>
      <c r="B37" s="1" t="s">
        <v>35</v>
      </c>
      <c r="C37" s="1" t="s">
        <v>8</v>
      </c>
      <c r="D37" s="13">
        <v>20</v>
      </c>
      <c r="E37" s="13">
        <v>20</v>
      </c>
      <c r="F37" s="13">
        <v>20</v>
      </c>
      <c r="G37" s="13">
        <f t="shared" si="0"/>
        <v>60</v>
      </c>
      <c r="H37" s="23"/>
      <c r="I37" s="14">
        <f t="shared" si="1"/>
        <v>0</v>
      </c>
      <c r="J37" s="21">
        <v>4.15</v>
      </c>
      <c r="K37" s="141">
        <f t="shared" si="9"/>
        <v>249.00000000000003</v>
      </c>
      <c r="L37" s="1">
        <v>4.56</v>
      </c>
      <c r="M37" s="18">
        <f t="shared" si="10"/>
        <v>273.59999999999997</v>
      </c>
      <c r="N37" s="1">
        <v>6.2</v>
      </c>
      <c r="O37" s="18">
        <f t="shared" si="11"/>
        <v>372</v>
      </c>
      <c r="P37" s="21">
        <v>0</v>
      </c>
      <c r="Q37" s="141">
        <f t="shared" si="5"/>
        <v>0</v>
      </c>
      <c r="R37" s="1">
        <v>0</v>
      </c>
      <c r="S37" s="18">
        <f t="shared" si="8"/>
        <v>0</v>
      </c>
      <c r="T37" s="1">
        <v>0</v>
      </c>
      <c r="U37" s="18">
        <f t="shared" si="6"/>
        <v>0</v>
      </c>
      <c r="V37" s="14">
        <v>4.15</v>
      </c>
      <c r="W37" s="14">
        <f t="shared" si="12"/>
        <v>249.00000000000003</v>
      </c>
      <c r="X37" s="9" t="s">
        <v>82</v>
      </c>
      <c r="Y37" s="119"/>
      <c r="Z37" s="119"/>
      <c r="AA37" s="119"/>
    </row>
    <row r="38" spans="1:27" ht="12.75">
      <c r="A38" s="143">
        <v>34</v>
      </c>
      <c r="B38" s="1" t="s">
        <v>41</v>
      </c>
      <c r="C38" s="1" t="s">
        <v>8</v>
      </c>
      <c r="D38" s="13">
        <v>15</v>
      </c>
      <c r="E38" s="13">
        <v>15</v>
      </c>
      <c r="F38" s="13">
        <v>15</v>
      </c>
      <c r="G38" s="13">
        <f t="shared" si="0"/>
        <v>45</v>
      </c>
      <c r="H38" s="23"/>
      <c r="I38" s="14">
        <f aca="true" t="shared" si="13" ref="I38:I69">H38*G38</f>
        <v>0</v>
      </c>
      <c r="J38" s="21">
        <v>3.88</v>
      </c>
      <c r="K38" s="141">
        <f t="shared" si="9"/>
        <v>174.6</v>
      </c>
      <c r="L38" s="1">
        <v>4.19</v>
      </c>
      <c r="M38" s="18">
        <f t="shared" si="10"/>
        <v>188.55</v>
      </c>
      <c r="N38" s="1">
        <v>14.54</v>
      </c>
      <c r="O38" s="18">
        <f t="shared" si="11"/>
        <v>654.3</v>
      </c>
      <c r="P38" s="21">
        <v>0</v>
      </c>
      <c r="Q38" s="141">
        <f t="shared" si="5"/>
        <v>0</v>
      </c>
      <c r="R38" s="1">
        <v>0</v>
      </c>
      <c r="S38" s="18">
        <f t="shared" si="8"/>
        <v>0</v>
      </c>
      <c r="T38" s="1">
        <v>0</v>
      </c>
      <c r="U38" s="18">
        <f t="shared" si="6"/>
        <v>0</v>
      </c>
      <c r="V38" s="14">
        <v>3.88</v>
      </c>
      <c r="W38" s="14">
        <f t="shared" si="12"/>
        <v>174.6</v>
      </c>
      <c r="X38" s="9" t="s">
        <v>82</v>
      </c>
      <c r="Y38" s="119"/>
      <c r="Z38" s="119"/>
      <c r="AA38" s="119"/>
    </row>
    <row r="39" spans="1:27" ht="12.75">
      <c r="A39" s="143">
        <v>35</v>
      </c>
      <c r="B39" s="1" t="s">
        <v>125</v>
      </c>
      <c r="C39" s="1" t="s">
        <v>8</v>
      </c>
      <c r="D39" s="13">
        <v>15</v>
      </c>
      <c r="E39" s="13">
        <v>15</v>
      </c>
      <c r="F39" s="13">
        <v>15</v>
      </c>
      <c r="G39" s="13">
        <f t="shared" si="0"/>
        <v>45</v>
      </c>
      <c r="H39" s="23"/>
      <c r="I39" s="14">
        <f t="shared" si="13"/>
        <v>0</v>
      </c>
      <c r="J39" s="21"/>
      <c r="K39" s="141"/>
      <c r="L39" s="1"/>
      <c r="M39" s="18"/>
      <c r="N39" s="1"/>
      <c r="O39" s="18"/>
      <c r="P39" s="21"/>
      <c r="Q39" s="141"/>
      <c r="R39" s="1"/>
      <c r="S39" s="18"/>
      <c r="T39" s="1"/>
      <c r="U39" s="18"/>
      <c r="V39" s="14"/>
      <c r="W39" s="14"/>
      <c r="X39" s="9"/>
      <c r="Y39" s="119"/>
      <c r="Z39" s="119"/>
      <c r="AA39" s="119"/>
    </row>
    <row r="40" spans="1:27" ht="12.75">
      <c r="A40" s="143">
        <v>36</v>
      </c>
      <c r="B40" s="1" t="s">
        <v>27</v>
      </c>
      <c r="C40" s="1" t="s">
        <v>8</v>
      </c>
      <c r="D40" s="13">
        <v>5</v>
      </c>
      <c r="E40" s="13">
        <v>5</v>
      </c>
      <c r="F40" s="13">
        <v>5</v>
      </c>
      <c r="G40" s="13">
        <f t="shared" si="0"/>
        <v>15</v>
      </c>
      <c r="H40" s="23"/>
      <c r="I40" s="14">
        <f t="shared" si="13"/>
        <v>0</v>
      </c>
      <c r="J40" s="21">
        <v>7.58</v>
      </c>
      <c r="K40" s="141">
        <f aca="true" t="shared" si="14" ref="K40:K45">G40*J40</f>
        <v>113.7</v>
      </c>
      <c r="L40" s="1">
        <v>7.73</v>
      </c>
      <c r="M40" s="18">
        <f aca="true" t="shared" si="15" ref="M40:M45">G40*L40</f>
        <v>115.95</v>
      </c>
      <c r="N40" s="1">
        <v>8.76</v>
      </c>
      <c r="O40" s="18">
        <f aca="true" t="shared" si="16" ref="O40:O45">G40*N40</f>
        <v>131.4</v>
      </c>
      <c r="P40" s="21">
        <v>0</v>
      </c>
      <c r="Q40" s="141">
        <f t="shared" si="5"/>
        <v>0</v>
      </c>
      <c r="R40" s="1">
        <v>0</v>
      </c>
      <c r="S40" s="18">
        <f t="shared" si="8"/>
        <v>0</v>
      </c>
      <c r="T40" s="1">
        <v>0</v>
      </c>
      <c r="U40" s="18">
        <f t="shared" si="6"/>
        <v>0</v>
      </c>
      <c r="V40" s="14">
        <v>7.58</v>
      </c>
      <c r="W40" s="14">
        <f aca="true" t="shared" si="17" ref="W40:W45">G40*V40</f>
        <v>113.7</v>
      </c>
      <c r="X40" s="9" t="s">
        <v>82</v>
      </c>
      <c r="Y40" s="119"/>
      <c r="Z40" s="119"/>
      <c r="AA40" s="119"/>
    </row>
    <row r="41" spans="1:27" ht="12.75">
      <c r="A41" s="143">
        <v>37</v>
      </c>
      <c r="B41" s="1" t="s">
        <v>55</v>
      </c>
      <c r="C41" s="1" t="s">
        <v>8</v>
      </c>
      <c r="D41" s="13">
        <v>10</v>
      </c>
      <c r="E41" s="13">
        <v>10</v>
      </c>
      <c r="F41" s="13">
        <v>5</v>
      </c>
      <c r="G41" s="13">
        <f t="shared" si="0"/>
        <v>25</v>
      </c>
      <c r="H41" s="23"/>
      <c r="I41" s="14">
        <f t="shared" si="13"/>
        <v>0</v>
      </c>
      <c r="J41" s="21">
        <v>4.65</v>
      </c>
      <c r="K41" s="141">
        <f t="shared" si="14"/>
        <v>116.25000000000001</v>
      </c>
      <c r="L41" s="1">
        <v>7.01</v>
      </c>
      <c r="M41" s="18">
        <f t="shared" si="15"/>
        <v>175.25</v>
      </c>
      <c r="N41" s="1">
        <v>6.36</v>
      </c>
      <c r="O41" s="18">
        <f t="shared" si="16"/>
        <v>159</v>
      </c>
      <c r="P41" s="21">
        <v>0</v>
      </c>
      <c r="Q41" s="141">
        <f t="shared" si="5"/>
        <v>0</v>
      </c>
      <c r="R41" s="1">
        <v>0</v>
      </c>
      <c r="S41" s="18">
        <f t="shared" si="8"/>
        <v>0</v>
      </c>
      <c r="T41" s="1">
        <v>0</v>
      </c>
      <c r="U41" s="18">
        <f t="shared" si="6"/>
        <v>0</v>
      </c>
      <c r="V41" s="14">
        <v>4.65</v>
      </c>
      <c r="W41" s="14">
        <f t="shared" si="17"/>
        <v>116.25000000000001</v>
      </c>
      <c r="X41" s="9" t="s">
        <v>82</v>
      </c>
      <c r="Y41" s="119"/>
      <c r="Z41" s="119"/>
      <c r="AA41" s="119"/>
    </row>
    <row r="42" spans="1:27" ht="12.75">
      <c r="A42" s="143">
        <v>38</v>
      </c>
      <c r="B42" s="1" t="s">
        <v>36</v>
      </c>
      <c r="C42" s="1" t="s">
        <v>6</v>
      </c>
      <c r="D42" s="13">
        <v>30</v>
      </c>
      <c r="E42" s="13">
        <v>30</v>
      </c>
      <c r="F42" s="13">
        <v>30</v>
      </c>
      <c r="G42" s="13">
        <f t="shared" si="0"/>
        <v>90</v>
      </c>
      <c r="H42" s="23"/>
      <c r="I42" s="14">
        <f t="shared" si="13"/>
        <v>0</v>
      </c>
      <c r="J42" s="21">
        <v>37.58</v>
      </c>
      <c r="K42" s="141">
        <f t="shared" si="14"/>
        <v>3382.2</v>
      </c>
      <c r="L42" s="1">
        <v>71.71</v>
      </c>
      <c r="M42" s="18">
        <f t="shared" si="15"/>
        <v>6453.9</v>
      </c>
      <c r="N42" s="1">
        <v>74.56</v>
      </c>
      <c r="O42" s="18">
        <f t="shared" si="16"/>
        <v>6710.400000000001</v>
      </c>
      <c r="P42" s="21">
        <v>0</v>
      </c>
      <c r="Q42" s="141">
        <f t="shared" si="5"/>
        <v>0</v>
      </c>
      <c r="R42" s="1">
        <v>0</v>
      </c>
      <c r="S42" s="18">
        <f t="shared" si="8"/>
        <v>0</v>
      </c>
      <c r="T42" s="1">
        <v>0</v>
      </c>
      <c r="U42" s="18">
        <f t="shared" si="6"/>
        <v>0</v>
      </c>
      <c r="V42" s="14">
        <v>37.58</v>
      </c>
      <c r="W42" s="14">
        <f t="shared" si="17"/>
        <v>3382.2</v>
      </c>
      <c r="X42" s="9" t="s">
        <v>82</v>
      </c>
      <c r="Y42" s="119"/>
      <c r="Z42" s="119"/>
      <c r="AA42" s="119"/>
    </row>
    <row r="43" spans="1:27" ht="12.75">
      <c r="A43" s="143">
        <v>39</v>
      </c>
      <c r="B43" s="22" t="s">
        <v>121</v>
      </c>
      <c r="C43" s="1" t="s">
        <v>6</v>
      </c>
      <c r="D43" s="13">
        <v>15</v>
      </c>
      <c r="E43" s="13">
        <v>15</v>
      </c>
      <c r="F43" s="13">
        <v>10</v>
      </c>
      <c r="G43" s="13">
        <f t="shared" si="0"/>
        <v>40</v>
      </c>
      <c r="H43" s="23"/>
      <c r="I43" s="14">
        <f t="shared" si="13"/>
        <v>0</v>
      </c>
      <c r="J43" s="21">
        <v>65</v>
      </c>
      <c r="K43" s="141">
        <f t="shared" si="14"/>
        <v>2600</v>
      </c>
      <c r="L43" s="1">
        <v>74.07</v>
      </c>
      <c r="M43" s="18">
        <f t="shared" si="15"/>
        <v>2962.7999999999997</v>
      </c>
      <c r="N43" s="1">
        <v>82.51</v>
      </c>
      <c r="O43" s="18">
        <f t="shared" si="16"/>
        <v>3300.4</v>
      </c>
      <c r="P43" s="21">
        <v>0</v>
      </c>
      <c r="Q43" s="141">
        <f t="shared" si="5"/>
        <v>0</v>
      </c>
      <c r="R43" s="1">
        <v>0</v>
      </c>
      <c r="S43" s="18">
        <f t="shared" si="8"/>
        <v>0</v>
      </c>
      <c r="T43" s="1">
        <v>0</v>
      </c>
      <c r="U43" s="18">
        <f t="shared" si="6"/>
        <v>0</v>
      </c>
      <c r="V43" s="14">
        <v>65</v>
      </c>
      <c r="W43" s="14">
        <f t="shared" si="17"/>
        <v>2600</v>
      </c>
      <c r="X43" s="9" t="s">
        <v>82</v>
      </c>
      <c r="Y43" s="119"/>
      <c r="Z43" s="119"/>
      <c r="AA43" s="119"/>
    </row>
    <row r="44" spans="1:27" ht="25.5">
      <c r="A44" s="143">
        <v>40</v>
      </c>
      <c r="B44" s="22" t="s">
        <v>103</v>
      </c>
      <c r="C44" s="1" t="s">
        <v>6</v>
      </c>
      <c r="D44" s="13">
        <v>30</v>
      </c>
      <c r="E44" s="13">
        <v>30</v>
      </c>
      <c r="F44" s="13">
        <v>30</v>
      </c>
      <c r="G44" s="13">
        <f t="shared" si="0"/>
        <v>90</v>
      </c>
      <c r="H44" s="23"/>
      <c r="I44" s="14">
        <f t="shared" si="13"/>
        <v>0</v>
      </c>
      <c r="J44" s="21">
        <v>47.36</v>
      </c>
      <c r="K44" s="141">
        <f t="shared" si="14"/>
        <v>4262.4</v>
      </c>
      <c r="L44" s="1">
        <v>54.19</v>
      </c>
      <c r="M44" s="18">
        <f t="shared" si="15"/>
        <v>4877.099999999999</v>
      </c>
      <c r="N44" s="1">
        <v>53.14</v>
      </c>
      <c r="O44" s="18">
        <f t="shared" si="16"/>
        <v>4782.6</v>
      </c>
      <c r="P44" s="21">
        <v>0</v>
      </c>
      <c r="Q44" s="141">
        <f t="shared" si="5"/>
        <v>0</v>
      </c>
      <c r="R44" s="1">
        <v>0</v>
      </c>
      <c r="S44" s="18">
        <f t="shared" si="8"/>
        <v>0</v>
      </c>
      <c r="T44" s="1">
        <v>0</v>
      </c>
      <c r="U44" s="18">
        <f t="shared" si="6"/>
        <v>0</v>
      </c>
      <c r="V44" s="14">
        <v>47.36</v>
      </c>
      <c r="W44" s="14">
        <f t="shared" si="17"/>
        <v>4262.4</v>
      </c>
      <c r="X44" s="9" t="s">
        <v>82</v>
      </c>
      <c r="Y44" s="119"/>
      <c r="Z44" s="119"/>
      <c r="AA44" s="119"/>
    </row>
    <row r="45" spans="1:27" ht="25.5">
      <c r="A45" s="143">
        <v>41</v>
      </c>
      <c r="B45" s="22" t="s">
        <v>68</v>
      </c>
      <c r="C45" s="1" t="s">
        <v>7</v>
      </c>
      <c r="D45" s="13">
        <v>3</v>
      </c>
      <c r="E45" s="13">
        <v>3</v>
      </c>
      <c r="F45" s="13">
        <v>3</v>
      </c>
      <c r="G45" s="13">
        <f t="shared" si="0"/>
        <v>9</v>
      </c>
      <c r="H45" s="23"/>
      <c r="I45" s="14">
        <f t="shared" si="13"/>
        <v>0</v>
      </c>
      <c r="J45" s="21">
        <v>54</v>
      </c>
      <c r="K45" s="141">
        <f t="shared" si="14"/>
        <v>486</v>
      </c>
      <c r="L45" s="1">
        <v>181.51</v>
      </c>
      <c r="M45" s="18">
        <f t="shared" si="15"/>
        <v>1633.59</v>
      </c>
      <c r="N45" s="1">
        <v>86.97</v>
      </c>
      <c r="O45" s="18">
        <f t="shared" si="16"/>
        <v>782.73</v>
      </c>
      <c r="P45" s="21">
        <v>0</v>
      </c>
      <c r="Q45" s="141">
        <f t="shared" si="5"/>
        <v>0</v>
      </c>
      <c r="R45" s="1">
        <v>0</v>
      </c>
      <c r="S45" s="18">
        <f t="shared" si="8"/>
        <v>0</v>
      </c>
      <c r="T45" s="1">
        <v>0</v>
      </c>
      <c r="U45" s="18">
        <f t="shared" si="6"/>
        <v>0</v>
      </c>
      <c r="V45" s="14">
        <v>54</v>
      </c>
      <c r="W45" s="14">
        <f t="shared" si="17"/>
        <v>486</v>
      </c>
      <c r="X45" s="9" t="s">
        <v>82</v>
      </c>
      <c r="Y45" s="119"/>
      <c r="Z45" s="119"/>
      <c r="AA45" s="119"/>
    </row>
    <row r="46" spans="1:27" ht="12.75">
      <c r="A46" s="143">
        <v>42</v>
      </c>
      <c r="B46" s="1" t="s">
        <v>122</v>
      </c>
      <c r="C46" s="1" t="s">
        <v>6</v>
      </c>
      <c r="D46" s="13">
        <v>15</v>
      </c>
      <c r="E46" s="13">
        <v>15</v>
      </c>
      <c r="F46" s="13">
        <v>15</v>
      </c>
      <c r="G46" s="13">
        <f t="shared" si="0"/>
        <v>45</v>
      </c>
      <c r="H46" s="23"/>
      <c r="I46" s="14">
        <f t="shared" si="13"/>
        <v>0</v>
      </c>
      <c r="J46" s="21"/>
      <c r="K46" s="141"/>
      <c r="L46" s="1"/>
      <c r="M46" s="18"/>
      <c r="N46" s="1"/>
      <c r="O46" s="18"/>
      <c r="P46" s="21"/>
      <c r="Q46" s="141"/>
      <c r="R46" s="1"/>
      <c r="S46" s="18"/>
      <c r="T46" s="1"/>
      <c r="U46" s="18"/>
      <c r="V46" s="14"/>
      <c r="W46" s="14"/>
      <c r="X46" s="9"/>
      <c r="Y46" s="119"/>
      <c r="Z46" s="119"/>
      <c r="AA46" s="119"/>
    </row>
    <row r="47" spans="1:27" ht="12.75">
      <c r="A47" s="143">
        <v>43</v>
      </c>
      <c r="B47" s="1" t="s">
        <v>56</v>
      </c>
      <c r="C47" s="1" t="s">
        <v>7</v>
      </c>
      <c r="D47" s="13">
        <v>5</v>
      </c>
      <c r="E47" s="13">
        <v>5</v>
      </c>
      <c r="F47" s="13">
        <v>5</v>
      </c>
      <c r="G47" s="13">
        <f t="shared" si="0"/>
        <v>15</v>
      </c>
      <c r="H47" s="23"/>
      <c r="I47" s="14">
        <f t="shared" si="13"/>
        <v>0</v>
      </c>
      <c r="J47" s="21">
        <v>6.48</v>
      </c>
      <c r="K47" s="141">
        <f aca="true" t="shared" si="18" ref="K47:K52">G47*J47</f>
        <v>97.2</v>
      </c>
      <c r="L47" s="1">
        <v>7.06</v>
      </c>
      <c r="M47" s="18">
        <f aca="true" t="shared" si="19" ref="M47:M52">G47*L47</f>
        <v>105.89999999999999</v>
      </c>
      <c r="N47" s="1">
        <v>8.68</v>
      </c>
      <c r="O47" s="18">
        <f aca="true" t="shared" si="20" ref="O47:O52">G47*N47</f>
        <v>130.2</v>
      </c>
      <c r="P47" s="21">
        <v>0</v>
      </c>
      <c r="Q47" s="141">
        <f t="shared" si="5"/>
        <v>0</v>
      </c>
      <c r="R47" s="1">
        <v>0</v>
      </c>
      <c r="S47" s="18">
        <f t="shared" si="8"/>
        <v>0</v>
      </c>
      <c r="T47" s="1">
        <v>0</v>
      </c>
      <c r="U47" s="18">
        <f t="shared" si="6"/>
        <v>0</v>
      </c>
      <c r="V47" s="14">
        <v>6.48</v>
      </c>
      <c r="W47" s="14">
        <f aca="true" t="shared" si="21" ref="W47:W52">G47*V47</f>
        <v>97.2</v>
      </c>
      <c r="X47" s="9" t="s">
        <v>82</v>
      </c>
      <c r="Y47" s="119"/>
      <c r="Z47" s="119"/>
      <c r="AA47" s="119"/>
    </row>
    <row r="48" spans="1:27" ht="12.75">
      <c r="A48" s="143">
        <v>44</v>
      </c>
      <c r="B48" s="1" t="s">
        <v>127</v>
      </c>
      <c r="C48" s="1" t="s">
        <v>6</v>
      </c>
      <c r="D48" s="13">
        <v>10</v>
      </c>
      <c r="E48" s="13">
        <v>10</v>
      </c>
      <c r="F48" s="13">
        <v>10</v>
      </c>
      <c r="G48" s="13">
        <f t="shared" si="0"/>
        <v>30</v>
      </c>
      <c r="H48" s="23"/>
      <c r="I48" s="14">
        <f t="shared" si="13"/>
        <v>0</v>
      </c>
      <c r="J48" s="21">
        <v>1.78</v>
      </c>
      <c r="K48" s="141">
        <f t="shared" si="18"/>
        <v>53.4</v>
      </c>
      <c r="L48" s="1">
        <v>1.63</v>
      </c>
      <c r="M48" s="18">
        <f t="shared" si="19"/>
        <v>48.9</v>
      </c>
      <c r="N48" s="1">
        <v>2.03</v>
      </c>
      <c r="O48" s="18">
        <f t="shared" si="20"/>
        <v>60.89999999999999</v>
      </c>
      <c r="P48" s="21">
        <v>0</v>
      </c>
      <c r="Q48" s="141">
        <f t="shared" si="5"/>
        <v>0</v>
      </c>
      <c r="R48" s="1">
        <v>0</v>
      </c>
      <c r="S48" s="18">
        <f t="shared" si="8"/>
        <v>0</v>
      </c>
      <c r="T48" s="1">
        <v>0</v>
      </c>
      <c r="U48" s="18">
        <f t="shared" si="6"/>
        <v>0</v>
      </c>
      <c r="V48" s="14">
        <v>1.63</v>
      </c>
      <c r="W48" s="14">
        <f t="shared" si="21"/>
        <v>48.9</v>
      </c>
      <c r="X48" s="9" t="s">
        <v>83</v>
      </c>
      <c r="Y48" s="119"/>
      <c r="Z48" s="119"/>
      <c r="AA48" s="119"/>
    </row>
    <row r="49" spans="1:27" ht="25.5">
      <c r="A49" s="143">
        <v>45</v>
      </c>
      <c r="B49" s="96" t="s">
        <v>105</v>
      </c>
      <c r="C49" s="3" t="s">
        <v>6</v>
      </c>
      <c r="D49" s="13">
        <v>10</v>
      </c>
      <c r="E49" s="13">
        <v>10</v>
      </c>
      <c r="F49" s="13">
        <v>10</v>
      </c>
      <c r="G49" s="13">
        <f t="shared" si="0"/>
        <v>30</v>
      </c>
      <c r="H49" s="23"/>
      <c r="I49" s="14">
        <f t="shared" si="13"/>
        <v>0</v>
      </c>
      <c r="J49" s="21">
        <v>27.85</v>
      </c>
      <c r="K49" s="141">
        <f t="shared" si="18"/>
        <v>835.5</v>
      </c>
      <c r="L49" s="1">
        <v>28.46</v>
      </c>
      <c r="M49" s="18">
        <f t="shared" si="19"/>
        <v>853.8000000000001</v>
      </c>
      <c r="N49" s="1">
        <v>35.15</v>
      </c>
      <c r="O49" s="18">
        <f t="shared" si="20"/>
        <v>1054.5</v>
      </c>
      <c r="P49" s="21">
        <v>0</v>
      </c>
      <c r="Q49" s="141">
        <f t="shared" si="5"/>
        <v>0</v>
      </c>
      <c r="R49" s="1">
        <v>0</v>
      </c>
      <c r="S49" s="18">
        <f t="shared" si="8"/>
        <v>0</v>
      </c>
      <c r="T49" s="1">
        <v>0</v>
      </c>
      <c r="U49" s="18">
        <f t="shared" si="6"/>
        <v>0</v>
      </c>
      <c r="V49" s="14">
        <v>27.85</v>
      </c>
      <c r="W49" s="14">
        <f t="shared" si="21"/>
        <v>835.5</v>
      </c>
      <c r="X49" s="9" t="s">
        <v>82</v>
      </c>
      <c r="Y49" s="119"/>
      <c r="Z49" s="119"/>
      <c r="AA49" s="119"/>
    </row>
    <row r="50" spans="1:27" ht="12.75">
      <c r="A50" s="143">
        <v>46</v>
      </c>
      <c r="B50" s="1" t="s">
        <v>34</v>
      </c>
      <c r="C50" s="1" t="s">
        <v>7</v>
      </c>
      <c r="D50" s="13">
        <v>70</v>
      </c>
      <c r="E50" s="13">
        <v>70</v>
      </c>
      <c r="F50" s="13">
        <v>70</v>
      </c>
      <c r="G50" s="13">
        <f t="shared" si="0"/>
        <v>210</v>
      </c>
      <c r="H50" s="23"/>
      <c r="I50" s="14">
        <f t="shared" si="13"/>
        <v>0</v>
      </c>
      <c r="J50" s="21">
        <v>37.73</v>
      </c>
      <c r="K50" s="141">
        <f t="shared" si="18"/>
        <v>7923.299999999999</v>
      </c>
      <c r="L50" s="1">
        <v>54.26</v>
      </c>
      <c r="M50" s="18">
        <f t="shared" si="19"/>
        <v>11394.6</v>
      </c>
      <c r="N50" s="1">
        <v>47.12</v>
      </c>
      <c r="O50" s="18">
        <f t="shared" si="20"/>
        <v>9895.199999999999</v>
      </c>
      <c r="P50" s="21">
        <v>0</v>
      </c>
      <c r="Q50" s="141">
        <f t="shared" si="5"/>
        <v>0</v>
      </c>
      <c r="R50" s="1">
        <v>0</v>
      </c>
      <c r="S50" s="18">
        <f t="shared" si="8"/>
        <v>0</v>
      </c>
      <c r="T50" s="1">
        <v>0</v>
      </c>
      <c r="U50" s="18">
        <f t="shared" si="6"/>
        <v>0</v>
      </c>
      <c r="V50" s="14">
        <v>37.73</v>
      </c>
      <c r="W50" s="14">
        <f t="shared" si="21"/>
        <v>7923.299999999999</v>
      </c>
      <c r="X50" s="9" t="s">
        <v>82</v>
      </c>
      <c r="Y50" s="119"/>
      <c r="Z50" s="119"/>
      <c r="AA50" s="119"/>
    </row>
    <row r="51" spans="1:27" ht="12.75">
      <c r="A51" s="143">
        <v>47</v>
      </c>
      <c r="B51" s="22" t="s">
        <v>48</v>
      </c>
      <c r="C51" s="1" t="s">
        <v>14</v>
      </c>
      <c r="D51" s="13">
        <v>50</v>
      </c>
      <c r="E51" s="13">
        <v>50</v>
      </c>
      <c r="F51" s="13">
        <v>50</v>
      </c>
      <c r="G51" s="13">
        <f t="shared" si="0"/>
        <v>150</v>
      </c>
      <c r="H51" s="23"/>
      <c r="I51" s="14">
        <f t="shared" si="13"/>
        <v>0</v>
      </c>
      <c r="J51" s="21">
        <v>8.8</v>
      </c>
      <c r="K51" s="141">
        <f t="shared" si="18"/>
        <v>1320</v>
      </c>
      <c r="L51" s="1">
        <v>0</v>
      </c>
      <c r="M51" s="18">
        <f t="shared" si="19"/>
        <v>0</v>
      </c>
      <c r="N51" s="1">
        <v>0</v>
      </c>
      <c r="O51" s="18">
        <f t="shared" si="20"/>
        <v>0</v>
      </c>
      <c r="P51" s="21">
        <v>0</v>
      </c>
      <c r="Q51" s="141">
        <f t="shared" si="5"/>
        <v>0</v>
      </c>
      <c r="R51" s="1">
        <v>0</v>
      </c>
      <c r="S51" s="18">
        <f t="shared" si="8"/>
        <v>0</v>
      </c>
      <c r="T51" s="1">
        <v>0</v>
      </c>
      <c r="U51" s="18">
        <f t="shared" si="6"/>
        <v>0</v>
      </c>
      <c r="V51" s="14">
        <v>8.8</v>
      </c>
      <c r="W51" s="14">
        <f t="shared" si="21"/>
        <v>1320</v>
      </c>
      <c r="X51" s="9" t="s">
        <v>82</v>
      </c>
      <c r="Y51" s="119"/>
      <c r="Z51" s="119"/>
      <c r="AA51" s="119"/>
    </row>
    <row r="52" spans="1:27" ht="12.75">
      <c r="A52" s="143">
        <v>48</v>
      </c>
      <c r="B52" s="1" t="s">
        <v>49</v>
      </c>
      <c r="C52" s="1" t="s">
        <v>47</v>
      </c>
      <c r="D52" s="13">
        <v>10</v>
      </c>
      <c r="E52" s="13">
        <v>10</v>
      </c>
      <c r="F52" s="13">
        <v>10</v>
      </c>
      <c r="G52" s="13">
        <f t="shared" si="0"/>
        <v>30</v>
      </c>
      <c r="H52" s="23"/>
      <c r="I52" s="14">
        <f t="shared" si="13"/>
        <v>0</v>
      </c>
      <c r="J52" s="21">
        <v>7.59</v>
      </c>
      <c r="K52" s="141">
        <f t="shared" si="18"/>
        <v>227.7</v>
      </c>
      <c r="L52" s="1">
        <v>30.13</v>
      </c>
      <c r="M52" s="18">
        <f t="shared" si="19"/>
        <v>903.9</v>
      </c>
      <c r="N52" s="1">
        <v>33.01</v>
      </c>
      <c r="O52" s="18">
        <f t="shared" si="20"/>
        <v>990.3</v>
      </c>
      <c r="P52" s="21">
        <v>0</v>
      </c>
      <c r="Q52" s="141">
        <f t="shared" si="5"/>
        <v>0</v>
      </c>
      <c r="R52" s="1">
        <v>0</v>
      </c>
      <c r="S52" s="18">
        <f t="shared" si="8"/>
        <v>0</v>
      </c>
      <c r="T52" s="1">
        <v>0</v>
      </c>
      <c r="U52" s="18">
        <f t="shared" si="6"/>
        <v>0</v>
      </c>
      <c r="V52" s="14">
        <v>7.59</v>
      </c>
      <c r="W52" s="14">
        <f t="shared" si="21"/>
        <v>227.7</v>
      </c>
      <c r="X52" s="9" t="s">
        <v>82</v>
      </c>
      <c r="Y52" s="119"/>
      <c r="Z52" s="119"/>
      <c r="AA52" s="119"/>
    </row>
    <row r="53" spans="1:27" ht="12.75">
      <c r="A53" s="143">
        <v>49</v>
      </c>
      <c r="B53" s="22" t="s">
        <v>124</v>
      </c>
      <c r="C53" s="1" t="s">
        <v>47</v>
      </c>
      <c r="D53" s="13">
        <v>5</v>
      </c>
      <c r="E53" s="13">
        <v>5</v>
      </c>
      <c r="F53" s="13">
        <v>5</v>
      </c>
      <c r="G53" s="13">
        <f t="shared" si="0"/>
        <v>15</v>
      </c>
      <c r="H53" s="23"/>
      <c r="I53" s="14">
        <f t="shared" si="13"/>
        <v>0</v>
      </c>
      <c r="J53" s="21"/>
      <c r="K53" s="141"/>
      <c r="L53" s="1"/>
      <c r="M53" s="18"/>
      <c r="N53" s="1"/>
      <c r="O53" s="18"/>
      <c r="P53" s="21"/>
      <c r="Q53" s="141"/>
      <c r="R53" s="1"/>
      <c r="S53" s="18"/>
      <c r="T53" s="1"/>
      <c r="U53" s="18"/>
      <c r="V53" s="14"/>
      <c r="W53" s="14"/>
      <c r="X53" s="9"/>
      <c r="Y53" s="119"/>
      <c r="Z53" s="119"/>
      <c r="AA53" s="119"/>
    </row>
    <row r="54" spans="1:27" ht="12.75">
      <c r="A54" s="143">
        <v>50</v>
      </c>
      <c r="B54" s="1" t="s">
        <v>63</v>
      </c>
      <c r="C54" s="1" t="s">
        <v>6</v>
      </c>
      <c r="D54" s="13">
        <v>5</v>
      </c>
      <c r="E54" s="13">
        <v>5</v>
      </c>
      <c r="F54" s="13">
        <v>5</v>
      </c>
      <c r="G54" s="13">
        <f t="shared" si="0"/>
        <v>15</v>
      </c>
      <c r="H54" s="23"/>
      <c r="I54" s="14">
        <f t="shared" si="13"/>
        <v>0</v>
      </c>
      <c r="J54" s="21">
        <v>0</v>
      </c>
      <c r="K54" s="141">
        <f>G54*J54</f>
        <v>0</v>
      </c>
      <c r="L54" s="1">
        <v>15.94</v>
      </c>
      <c r="M54" s="18">
        <f>G54*L54</f>
        <v>239.1</v>
      </c>
      <c r="N54" s="1">
        <v>17.62</v>
      </c>
      <c r="O54" s="18">
        <f>G54*N54</f>
        <v>264.3</v>
      </c>
      <c r="P54" s="21">
        <v>0</v>
      </c>
      <c r="Q54" s="141">
        <f t="shared" si="5"/>
        <v>0</v>
      </c>
      <c r="R54" s="1">
        <v>0</v>
      </c>
      <c r="S54" s="18">
        <f t="shared" si="8"/>
        <v>0</v>
      </c>
      <c r="T54" s="1">
        <v>0</v>
      </c>
      <c r="U54" s="18">
        <f t="shared" si="6"/>
        <v>0</v>
      </c>
      <c r="V54" s="14">
        <v>15.94</v>
      </c>
      <c r="W54" s="14">
        <f>G54*V54</f>
        <v>239.1</v>
      </c>
      <c r="X54" s="9" t="s">
        <v>83</v>
      </c>
      <c r="Y54" s="119"/>
      <c r="Z54" s="119"/>
      <c r="AA54" s="119"/>
    </row>
    <row r="55" spans="1:27" ht="12.75">
      <c r="A55" s="143">
        <v>51</v>
      </c>
      <c r="B55" s="1" t="s">
        <v>62</v>
      </c>
      <c r="C55" s="1" t="s">
        <v>6</v>
      </c>
      <c r="D55" s="13">
        <v>10</v>
      </c>
      <c r="E55" s="13">
        <v>10</v>
      </c>
      <c r="F55" s="13">
        <v>10</v>
      </c>
      <c r="G55" s="13">
        <f t="shared" si="0"/>
        <v>30</v>
      </c>
      <c r="H55" s="23"/>
      <c r="I55" s="14">
        <f t="shared" si="13"/>
        <v>0</v>
      </c>
      <c r="J55" s="21">
        <v>3.39</v>
      </c>
      <c r="K55" s="141">
        <f>G55*J55</f>
        <v>101.7</v>
      </c>
      <c r="L55" s="1">
        <v>38.09</v>
      </c>
      <c r="M55" s="18">
        <f>G55*L55</f>
        <v>1142.7</v>
      </c>
      <c r="N55" s="1">
        <v>4.68</v>
      </c>
      <c r="O55" s="18">
        <f>G55*N55</f>
        <v>140.39999999999998</v>
      </c>
      <c r="P55" s="21">
        <v>0</v>
      </c>
      <c r="Q55" s="141">
        <f t="shared" si="5"/>
        <v>0</v>
      </c>
      <c r="R55" s="1">
        <v>0</v>
      </c>
      <c r="S55" s="18">
        <f t="shared" si="8"/>
        <v>0</v>
      </c>
      <c r="T55" s="1">
        <v>0</v>
      </c>
      <c r="U55" s="18">
        <f t="shared" si="6"/>
        <v>0</v>
      </c>
      <c r="V55" s="14">
        <v>3.39</v>
      </c>
      <c r="W55" s="14">
        <f>G55*V55</f>
        <v>101.7</v>
      </c>
      <c r="X55" s="9" t="s">
        <v>82</v>
      </c>
      <c r="Y55" s="119"/>
      <c r="Z55" s="119"/>
      <c r="AA55" s="119"/>
    </row>
    <row r="56" spans="1:27" ht="13.5" thickBot="1">
      <c r="A56" s="144"/>
      <c r="B56" s="132"/>
      <c r="C56" s="132"/>
      <c r="D56" s="133"/>
      <c r="E56" s="133"/>
      <c r="F56" s="134"/>
      <c r="G56" s="135" t="s">
        <v>5</v>
      </c>
      <c r="H56" s="132"/>
      <c r="I56" s="136">
        <f>SUM(I5:I55)</f>
        <v>0</v>
      </c>
      <c r="J56" s="137"/>
      <c r="K56" s="138">
        <f>SUM(K5:K55)</f>
        <v>111640.19999999998</v>
      </c>
      <c r="L56" s="139"/>
      <c r="M56" s="140">
        <f>SUM(M5:M55)</f>
        <v>124641.79</v>
      </c>
      <c r="N56" s="139"/>
      <c r="O56" s="140">
        <f>SUM(O5:O55)</f>
        <v>287690.78</v>
      </c>
      <c r="P56" s="137"/>
      <c r="Q56" s="138"/>
      <c r="R56" s="139"/>
      <c r="S56" s="140"/>
      <c r="T56" s="26"/>
      <c r="U56" s="30"/>
      <c r="V56" s="31"/>
      <c r="W56" s="31"/>
      <c r="X56" s="37"/>
      <c r="AA56" s="120"/>
    </row>
    <row r="57" spans="1:24" ht="16.5" thickBot="1">
      <c r="A57" s="145"/>
      <c r="B57" s="26"/>
      <c r="C57" s="26"/>
      <c r="D57" s="26"/>
      <c r="E57" s="26"/>
      <c r="F57" s="26"/>
      <c r="G57" s="26"/>
      <c r="H57" s="26"/>
      <c r="I57" s="26"/>
      <c r="J57" s="28"/>
      <c r="K57" s="29"/>
      <c r="L57" s="26"/>
      <c r="M57" s="30"/>
      <c r="N57" s="26"/>
      <c r="O57" s="30"/>
      <c r="P57" s="28"/>
      <c r="Q57" s="29"/>
      <c r="R57" s="26"/>
      <c r="S57" s="30"/>
      <c r="T57" s="32" t="s">
        <v>97</v>
      </c>
      <c r="U57" s="33"/>
      <c r="V57" s="34"/>
      <c r="W57" s="35">
        <f>SUM(W5:W55)</f>
        <v>103828.65</v>
      </c>
      <c r="X57" s="36"/>
    </row>
    <row r="58" spans="1:24" ht="12.75">
      <c r="A58" s="145"/>
      <c r="B58" s="26"/>
      <c r="C58" s="26"/>
      <c r="D58" s="26"/>
      <c r="E58" s="26"/>
      <c r="F58" s="26"/>
      <c r="G58" s="26"/>
      <c r="H58" s="26"/>
      <c r="I58" s="26"/>
      <c r="J58" s="28"/>
      <c r="K58" s="29"/>
      <c r="L58" s="26"/>
      <c r="M58" s="30"/>
      <c r="N58" s="26"/>
      <c r="O58" s="30"/>
      <c r="P58" s="28"/>
      <c r="Q58" s="29"/>
      <c r="R58" s="26"/>
      <c r="S58" s="30"/>
      <c r="T58" s="26"/>
      <c r="U58" s="30"/>
      <c r="V58" s="31"/>
      <c r="W58" s="31"/>
      <c r="X58" s="27"/>
    </row>
    <row r="62" spans="15:22" ht="12.75">
      <c r="O62" s="8" t="s">
        <v>92</v>
      </c>
      <c r="Q62" s="8"/>
      <c r="R62" s="8"/>
      <c r="S62" s="8" t="s">
        <v>93</v>
      </c>
      <c r="V62"/>
    </row>
    <row r="63" spans="15:22" ht="12.75">
      <c r="O63" s="8"/>
      <c r="Q63" s="8"/>
      <c r="R63" s="8"/>
      <c r="S63" s="8"/>
      <c r="V63"/>
    </row>
    <row r="64" spans="15:22" ht="12.75">
      <c r="O64" s="8"/>
      <c r="Q64" s="8"/>
      <c r="R64" s="8"/>
      <c r="S64" s="8"/>
      <c r="V64"/>
    </row>
    <row r="65" spans="15:22" ht="12.75">
      <c r="O65" s="8"/>
      <c r="Q65" s="8"/>
      <c r="R65" s="8"/>
      <c r="S65" s="8"/>
      <c r="V65"/>
    </row>
    <row r="66" spans="15:22" ht="12.75">
      <c r="O66" s="8" t="s">
        <v>98</v>
      </c>
      <c r="Q66" s="8"/>
      <c r="R66" s="8"/>
      <c r="S66" s="8" t="s">
        <v>94</v>
      </c>
      <c r="V66"/>
    </row>
    <row r="67" spans="15:22" ht="12.75">
      <c r="O67" s="6"/>
      <c r="V67"/>
    </row>
    <row r="68" spans="15:22" ht="12.75">
      <c r="O68" s="6"/>
      <c r="V68"/>
    </row>
    <row r="69" spans="15:22" ht="12.75">
      <c r="O69" s="6"/>
      <c r="S69" s="7" t="s">
        <v>99</v>
      </c>
      <c r="V69"/>
    </row>
  </sheetData>
  <sheetProtection/>
  <mergeCells count="1">
    <mergeCell ref="V3:X3"/>
  </mergeCells>
  <printOptions horizontalCentered="1"/>
  <pageMargins left="0" right="0" top="0.984251968503937" bottom="0.984251968503937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75" zoomScaleNormal="75" zoomScalePageLayoutView="0" workbookViewId="0" topLeftCell="A7">
      <selection activeCell="F33" sqref="F33"/>
    </sheetView>
  </sheetViews>
  <sheetFormatPr defaultColWidth="11.421875" defaultRowHeight="12.75"/>
  <cols>
    <col min="1" max="1" width="4.7109375" style="6" bestFit="1" customWidth="1"/>
    <col min="2" max="2" width="52.57421875" style="0" customWidth="1"/>
    <col min="3" max="3" width="15.421875" style="0" customWidth="1"/>
    <col min="4" max="4" width="12.28125" style="0" customWidth="1"/>
    <col min="5" max="5" width="12.7109375" style="0" customWidth="1"/>
    <col min="6" max="6" width="13.7109375" style="0" customWidth="1"/>
    <col min="7" max="7" width="14.8515625" style="0" customWidth="1"/>
    <col min="8" max="8" width="10.00390625" style="0" customWidth="1"/>
    <col min="9" max="9" width="17.28125" style="0" customWidth="1"/>
    <col min="10" max="10" width="10.140625" style="0" hidden="1" customWidth="1"/>
    <col min="11" max="11" width="13.421875" style="0" hidden="1" customWidth="1"/>
    <col min="12" max="12" width="9.28125" style="0" hidden="1" customWidth="1"/>
    <col min="13" max="13" width="13.28125" style="0" hidden="1" customWidth="1"/>
    <col min="14" max="14" width="11.140625" style="0" hidden="1" customWidth="1"/>
    <col min="15" max="15" width="11.28125" style="0" hidden="1" customWidth="1"/>
    <col min="16" max="16" width="8.7109375" style="0" hidden="1" customWidth="1"/>
    <col min="17" max="17" width="14.57421875" style="0" hidden="1" customWidth="1"/>
    <col min="18" max="18" width="9.28125" style="0" hidden="1" customWidth="1"/>
    <col min="19" max="19" width="13.28125" style="0" hidden="1" customWidth="1"/>
    <col min="20" max="20" width="12.140625" style="10" hidden="1" customWidth="1"/>
    <col min="21" max="21" width="16.8515625" style="10" hidden="1" customWidth="1"/>
    <col min="22" max="22" width="12.7109375" style="0" hidden="1" customWidth="1"/>
    <col min="23" max="23" width="22.28125" style="0" customWidth="1"/>
  </cols>
  <sheetData>
    <row r="1" spans="1:21" s="65" customFormat="1" ht="21" thickBot="1">
      <c r="A1" s="71"/>
      <c r="B1" s="72" t="s">
        <v>120</v>
      </c>
      <c r="C1" s="73"/>
      <c r="D1" s="73" t="s">
        <v>0</v>
      </c>
      <c r="E1" s="73"/>
      <c r="F1" s="73"/>
      <c r="G1" s="73"/>
      <c r="H1" s="70"/>
      <c r="I1" s="70"/>
      <c r="J1" s="70"/>
      <c r="T1" s="66"/>
      <c r="U1" s="66"/>
    </row>
    <row r="2" spans="1:26" ht="26.25" thickBot="1">
      <c r="A2" s="44"/>
      <c r="B2" s="45"/>
      <c r="C2" s="46"/>
      <c r="D2" s="48" t="s">
        <v>65</v>
      </c>
      <c r="E2" s="48" t="s">
        <v>66</v>
      </c>
      <c r="F2" s="48" t="s">
        <v>67</v>
      </c>
      <c r="G2" s="46"/>
      <c r="H2" s="49"/>
      <c r="I2" s="50"/>
      <c r="J2" s="49"/>
      <c r="K2" s="50"/>
      <c r="L2" s="51"/>
      <c r="M2" s="52"/>
      <c r="N2" s="49"/>
      <c r="O2" s="50"/>
      <c r="P2" s="49"/>
      <c r="Q2" s="50"/>
      <c r="R2" s="53"/>
      <c r="S2" s="54"/>
      <c r="T2" s="75" t="s">
        <v>87</v>
      </c>
      <c r="U2" s="76"/>
      <c r="V2" s="117"/>
      <c r="W2" s="50"/>
      <c r="X2" s="116"/>
      <c r="Y2" s="116"/>
      <c r="Z2" s="116"/>
    </row>
    <row r="3" spans="1:26" ht="13.5" customHeight="1" thickBot="1">
      <c r="A3" s="55" t="s">
        <v>1</v>
      </c>
      <c r="B3" s="56" t="s">
        <v>2</v>
      </c>
      <c r="C3" s="57" t="s">
        <v>3</v>
      </c>
      <c r="D3" s="58" t="s">
        <v>79</v>
      </c>
      <c r="E3" s="59" t="s">
        <v>80</v>
      </c>
      <c r="F3" s="60" t="s">
        <v>81</v>
      </c>
      <c r="G3" s="56" t="s">
        <v>5</v>
      </c>
      <c r="H3" s="121" t="s">
        <v>84</v>
      </c>
      <c r="I3" s="123" t="s">
        <v>85</v>
      </c>
      <c r="J3" s="122" t="s">
        <v>84</v>
      </c>
      <c r="K3" s="63" t="s">
        <v>85</v>
      </c>
      <c r="L3" s="63" t="s">
        <v>84</v>
      </c>
      <c r="M3" s="63" t="s">
        <v>85</v>
      </c>
      <c r="N3" s="61" t="s">
        <v>84</v>
      </c>
      <c r="O3" s="62" t="s">
        <v>85</v>
      </c>
      <c r="P3" s="63" t="s">
        <v>84</v>
      </c>
      <c r="Q3" s="63" t="s">
        <v>85</v>
      </c>
      <c r="R3" s="63"/>
      <c r="S3" s="63" t="s">
        <v>85</v>
      </c>
      <c r="T3" s="77" t="s">
        <v>84</v>
      </c>
      <c r="U3" s="77" t="s">
        <v>85</v>
      </c>
      <c r="V3" s="118" t="s">
        <v>88</v>
      </c>
      <c r="W3" s="50" t="s">
        <v>112</v>
      </c>
      <c r="X3" s="116"/>
      <c r="Y3" s="116"/>
      <c r="Z3" s="116"/>
    </row>
    <row r="4" spans="1:26" ht="14.25">
      <c r="A4" s="38">
        <v>1</v>
      </c>
      <c r="B4" s="97" t="s">
        <v>129</v>
      </c>
      <c r="C4" s="11" t="s">
        <v>21</v>
      </c>
      <c r="D4" s="43">
        <v>2</v>
      </c>
      <c r="E4" s="24">
        <v>2</v>
      </c>
      <c r="F4" s="24">
        <v>2</v>
      </c>
      <c r="G4" s="13">
        <f aca="true" t="shared" si="0" ref="G4:G13">D4+E4+F4</f>
        <v>6</v>
      </c>
      <c r="H4" s="15"/>
      <c r="I4" s="16">
        <f aca="true" t="shared" si="1" ref="I4:I47">G4*H4</f>
        <v>0</v>
      </c>
      <c r="J4" s="4"/>
      <c r="K4" s="17"/>
      <c r="L4" s="4"/>
      <c r="M4" s="17"/>
      <c r="N4" s="15"/>
      <c r="O4" s="16"/>
      <c r="P4" s="4"/>
      <c r="Q4" s="17"/>
      <c r="R4" s="4"/>
      <c r="S4" s="17"/>
      <c r="T4" s="19"/>
      <c r="U4" s="74"/>
      <c r="V4" s="108"/>
      <c r="W4" s="120"/>
      <c r="X4" s="42"/>
      <c r="Y4" s="42"/>
      <c r="Z4" s="42"/>
    </row>
    <row r="5" spans="1:26" ht="14.25">
      <c r="A5" s="9">
        <v>2</v>
      </c>
      <c r="B5" s="68" t="s">
        <v>50</v>
      </c>
      <c r="C5" s="3" t="s">
        <v>21</v>
      </c>
      <c r="D5" s="12">
        <v>15</v>
      </c>
      <c r="E5" s="13">
        <v>15</v>
      </c>
      <c r="F5" s="13">
        <v>15</v>
      </c>
      <c r="G5" s="13">
        <f t="shared" si="0"/>
        <v>45</v>
      </c>
      <c r="H5" s="15"/>
      <c r="I5" s="16">
        <f t="shared" si="1"/>
        <v>0</v>
      </c>
      <c r="J5" s="4">
        <v>2900.14</v>
      </c>
      <c r="K5" s="95">
        <f aca="true" t="shared" si="2" ref="K5:K17">G5*J5</f>
        <v>130506.29999999999</v>
      </c>
      <c r="L5" s="4">
        <v>1790.95</v>
      </c>
      <c r="M5" s="18">
        <f aca="true" t="shared" si="3" ref="M5:M17">G5*L5</f>
        <v>80592.75</v>
      </c>
      <c r="N5" s="15">
        <v>721</v>
      </c>
      <c r="O5" s="16">
        <f aca="true" t="shared" si="4" ref="O5:O17">G5*N5</f>
        <v>32445</v>
      </c>
      <c r="P5" s="4">
        <v>1995</v>
      </c>
      <c r="Q5" s="17">
        <f aca="true" t="shared" si="5" ref="Q5:Q17">G5*P5</f>
        <v>89775</v>
      </c>
      <c r="R5" s="4">
        <v>3070.5</v>
      </c>
      <c r="S5" s="94">
        <f aca="true" t="shared" si="6" ref="S5:S17">G5*R5</f>
        <v>138172.5</v>
      </c>
      <c r="T5" s="19">
        <v>1790.95</v>
      </c>
      <c r="U5" s="69">
        <f aca="true" t="shared" si="7" ref="U5:U17">G5*T5</f>
        <v>80592.75</v>
      </c>
      <c r="V5" s="109" t="s">
        <v>89</v>
      </c>
      <c r="W5" s="119"/>
      <c r="X5" s="42"/>
      <c r="Y5" s="42"/>
      <c r="Z5" s="42"/>
    </row>
    <row r="6" spans="1:26" ht="14.25">
      <c r="A6" s="9">
        <v>3</v>
      </c>
      <c r="B6" s="68" t="s">
        <v>128</v>
      </c>
      <c r="C6" s="3" t="s">
        <v>21</v>
      </c>
      <c r="D6" s="12">
        <v>10</v>
      </c>
      <c r="E6" s="13">
        <v>10</v>
      </c>
      <c r="F6" s="13">
        <v>10</v>
      </c>
      <c r="G6" s="13">
        <f t="shared" si="0"/>
        <v>30</v>
      </c>
      <c r="H6" s="21"/>
      <c r="I6" s="16">
        <f t="shared" si="1"/>
        <v>0</v>
      </c>
      <c r="J6" s="1">
        <v>987.23</v>
      </c>
      <c r="K6" s="17">
        <f t="shared" si="2"/>
        <v>29616.9</v>
      </c>
      <c r="L6" s="1">
        <v>0</v>
      </c>
      <c r="M6" s="18">
        <f t="shared" si="3"/>
        <v>0</v>
      </c>
      <c r="N6" s="21">
        <v>358</v>
      </c>
      <c r="O6" s="16">
        <f t="shared" si="4"/>
        <v>10740</v>
      </c>
      <c r="P6" s="1">
        <v>784</v>
      </c>
      <c r="Q6" s="17">
        <f t="shared" si="5"/>
        <v>23520</v>
      </c>
      <c r="R6" s="1">
        <v>1052.25</v>
      </c>
      <c r="S6" s="18">
        <f t="shared" si="6"/>
        <v>31567.5</v>
      </c>
      <c r="T6" s="20">
        <v>784</v>
      </c>
      <c r="U6" s="69">
        <f t="shared" si="7"/>
        <v>23520</v>
      </c>
      <c r="V6" s="109" t="s">
        <v>90</v>
      </c>
      <c r="W6" s="119"/>
      <c r="X6" s="42"/>
      <c r="Y6" s="42"/>
      <c r="Z6" s="42"/>
    </row>
    <row r="7" spans="1:26" ht="14.25">
      <c r="A7" s="38">
        <v>4</v>
      </c>
      <c r="B7" s="106" t="s">
        <v>28</v>
      </c>
      <c r="C7" s="3" t="s">
        <v>21</v>
      </c>
      <c r="D7" s="12">
        <v>200</v>
      </c>
      <c r="E7" s="13">
        <v>200</v>
      </c>
      <c r="F7" s="13">
        <v>100</v>
      </c>
      <c r="G7" s="13">
        <f t="shared" si="0"/>
        <v>500</v>
      </c>
      <c r="H7" s="21"/>
      <c r="I7" s="16">
        <f t="shared" si="1"/>
        <v>0</v>
      </c>
      <c r="J7" s="1">
        <v>6.02</v>
      </c>
      <c r="K7" s="17">
        <f t="shared" si="2"/>
        <v>3010</v>
      </c>
      <c r="L7" s="1">
        <v>21.23</v>
      </c>
      <c r="M7" s="18">
        <f t="shared" si="3"/>
        <v>10615</v>
      </c>
      <c r="N7" s="21">
        <v>0</v>
      </c>
      <c r="O7" s="16">
        <f t="shared" si="4"/>
        <v>0</v>
      </c>
      <c r="P7" s="1">
        <v>7.9</v>
      </c>
      <c r="Q7" s="17">
        <f t="shared" si="5"/>
        <v>3950</v>
      </c>
      <c r="R7" s="1">
        <v>6.68</v>
      </c>
      <c r="S7" s="18">
        <f t="shared" si="6"/>
        <v>3340</v>
      </c>
      <c r="T7" s="20">
        <v>6.02</v>
      </c>
      <c r="U7" s="69">
        <f t="shared" si="7"/>
        <v>3010</v>
      </c>
      <c r="V7" s="109" t="s">
        <v>83</v>
      </c>
      <c r="W7" s="107"/>
      <c r="X7" s="111"/>
      <c r="Y7" s="111"/>
      <c r="Z7" s="111"/>
    </row>
    <row r="8" spans="1:26" ht="14.25">
      <c r="A8" s="9">
        <v>5</v>
      </c>
      <c r="B8" s="106" t="s">
        <v>69</v>
      </c>
      <c r="C8" s="3" t="s">
        <v>21</v>
      </c>
      <c r="D8" s="12">
        <v>200</v>
      </c>
      <c r="E8" s="13">
        <v>200</v>
      </c>
      <c r="F8" s="13">
        <v>100</v>
      </c>
      <c r="G8" s="13">
        <f t="shared" si="0"/>
        <v>500</v>
      </c>
      <c r="H8" s="21"/>
      <c r="I8" s="16">
        <f t="shared" si="1"/>
        <v>0</v>
      </c>
      <c r="J8" s="1">
        <v>5.38</v>
      </c>
      <c r="K8" s="17">
        <f t="shared" si="2"/>
        <v>2690</v>
      </c>
      <c r="L8" s="1">
        <v>6.44</v>
      </c>
      <c r="M8" s="18">
        <f t="shared" si="3"/>
        <v>3220</v>
      </c>
      <c r="N8" s="21">
        <v>0</v>
      </c>
      <c r="O8" s="16">
        <f t="shared" si="4"/>
        <v>0</v>
      </c>
      <c r="P8" s="1">
        <v>7.9</v>
      </c>
      <c r="Q8" s="17">
        <f t="shared" si="5"/>
        <v>3950</v>
      </c>
      <c r="R8" s="1">
        <v>6.51</v>
      </c>
      <c r="S8" s="18">
        <f t="shared" si="6"/>
        <v>3255</v>
      </c>
      <c r="T8" s="20">
        <v>5.38</v>
      </c>
      <c r="U8" s="69">
        <f t="shared" si="7"/>
        <v>2690</v>
      </c>
      <c r="V8" s="109" t="s">
        <v>83</v>
      </c>
      <c r="W8" s="107"/>
      <c r="X8" s="111"/>
      <c r="Y8" s="111"/>
      <c r="Z8" s="111"/>
    </row>
    <row r="9" spans="1:26" ht="28.5">
      <c r="A9" s="9">
        <v>6</v>
      </c>
      <c r="B9" s="67" t="s">
        <v>51</v>
      </c>
      <c r="C9" s="3" t="s">
        <v>21</v>
      </c>
      <c r="D9" s="12">
        <v>8</v>
      </c>
      <c r="E9" s="13">
        <v>8</v>
      </c>
      <c r="F9" s="13">
        <v>8</v>
      </c>
      <c r="G9" s="13">
        <f t="shared" si="0"/>
        <v>24</v>
      </c>
      <c r="H9" s="21"/>
      <c r="I9" s="16">
        <f t="shared" si="1"/>
        <v>0</v>
      </c>
      <c r="J9" s="1">
        <v>862.76</v>
      </c>
      <c r="K9" s="17">
        <f t="shared" si="2"/>
        <v>20706.239999999998</v>
      </c>
      <c r="L9" s="1">
        <v>834.53</v>
      </c>
      <c r="M9" s="18">
        <f t="shared" si="3"/>
        <v>20028.72</v>
      </c>
      <c r="N9" s="21">
        <v>0</v>
      </c>
      <c r="O9" s="16">
        <f t="shared" si="4"/>
        <v>0</v>
      </c>
      <c r="P9" s="1">
        <v>799</v>
      </c>
      <c r="Q9" s="17">
        <f t="shared" si="5"/>
        <v>19176</v>
      </c>
      <c r="R9" s="1">
        <v>920</v>
      </c>
      <c r="S9" s="18">
        <f t="shared" si="6"/>
        <v>22080</v>
      </c>
      <c r="T9" s="20">
        <v>779</v>
      </c>
      <c r="U9" s="69">
        <f t="shared" si="7"/>
        <v>18696</v>
      </c>
      <c r="V9" s="109" t="s">
        <v>82</v>
      </c>
      <c r="W9" s="119"/>
      <c r="X9" s="42"/>
      <c r="Y9" s="42"/>
      <c r="Z9" s="42"/>
    </row>
    <row r="10" spans="1:26" ht="28.5">
      <c r="A10" s="38">
        <v>7</v>
      </c>
      <c r="B10" s="68" t="s">
        <v>52</v>
      </c>
      <c r="C10" s="3" t="s">
        <v>21</v>
      </c>
      <c r="D10" s="12">
        <v>8</v>
      </c>
      <c r="E10" s="13">
        <v>8</v>
      </c>
      <c r="F10" s="13">
        <v>8</v>
      </c>
      <c r="G10" s="13">
        <f t="shared" si="0"/>
        <v>24</v>
      </c>
      <c r="H10" s="21"/>
      <c r="I10" s="16">
        <f t="shared" si="1"/>
        <v>0</v>
      </c>
      <c r="J10" s="1">
        <v>1080.86</v>
      </c>
      <c r="K10" s="17">
        <f t="shared" si="2"/>
        <v>25940.64</v>
      </c>
      <c r="L10" s="1">
        <v>1045.49</v>
      </c>
      <c r="M10" s="18">
        <f t="shared" si="3"/>
        <v>25091.760000000002</v>
      </c>
      <c r="N10" s="21">
        <v>0</v>
      </c>
      <c r="O10" s="16">
        <f t="shared" si="4"/>
        <v>0</v>
      </c>
      <c r="P10" s="1">
        <v>999</v>
      </c>
      <c r="Q10" s="17">
        <f t="shared" si="5"/>
        <v>23976</v>
      </c>
      <c r="R10" s="1">
        <v>1152.3</v>
      </c>
      <c r="S10" s="18">
        <f t="shared" si="6"/>
        <v>27655.199999999997</v>
      </c>
      <c r="T10" s="20">
        <v>978</v>
      </c>
      <c r="U10" s="69">
        <f t="shared" si="7"/>
        <v>23472</v>
      </c>
      <c r="V10" s="109" t="s">
        <v>82</v>
      </c>
      <c r="W10" s="119"/>
      <c r="X10" s="42"/>
      <c r="Y10" s="42"/>
      <c r="Z10" s="42"/>
    </row>
    <row r="11" spans="1:26" ht="28.5">
      <c r="A11" s="9">
        <v>8</v>
      </c>
      <c r="B11" s="68" t="s">
        <v>53</v>
      </c>
      <c r="C11" s="3" t="s">
        <v>21</v>
      </c>
      <c r="D11" s="12">
        <v>8</v>
      </c>
      <c r="E11" s="13">
        <v>8</v>
      </c>
      <c r="F11" s="13">
        <v>8</v>
      </c>
      <c r="G11" s="13">
        <f t="shared" si="0"/>
        <v>24</v>
      </c>
      <c r="H11" s="21"/>
      <c r="I11" s="16">
        <f t="shared" si="1"/>
        <v>0</v>
      </c>
      <c r="J11" s="1">
        <v>1080.86</v>
      </c>
      <c r="K11" s="17">
        <f t="shared" si="2"/>
        <v>25940.64</v>
      </c>
      <c r="L11" s="1">
        <v>1045.49</v>
      </c>
      <c r="M11" s="18">
        <f t="shared" si="3"/>
        <v>25091.760000000002</v>
      </c>
      <c r="N11" s="21">
        <v>0</v>
      </c>
      <c r="O11" s="16">
        <f t="shared" si="4"/>
        <v>0</v>
      </c>
      <c r="P11" s="1">
        <v>999</v>
      </c>
      <c r="Q11" s="17">
        <f t="shared" si="5"/>
        <v>23976</v>
      </c>
      <c r="R11" s="1">
        <v>1152.3</v>
      </c>
      <c r="S11" s="18">
        <f t="shared" si="6"/>
        <v>27655.199999999997</v>
      </c>
      <c r="T11" s="20">
        <v>978</v>
      </c>
      <c r="U11" s="69">
        <f t="shared" si="7"/>
        <v>23472</v>
      </c>
      <c r="V11" s="109" t="s">
        <v>82</v>
      </c>
      <c r="W11" s="119"/>
      <c r="X11" s="42"/>
      <c r="Y11" s="42"/>
      <c r="Z11" s="42"/>
    </row>
    <row r="12" spans="1:26" ht="28.5">
      <c r="A12" s="9">
        <v>9</v>
      </c>
      <c r="B12" s="68" t="s">
        <v>54</v>
      </c>
      <c r="C12" s="3" t="s">
        <v>21</v>
      </c>
      <c r="D12" s="12">
        <v>8</v>
      </c>
      <c r="E12" s="13">
        <v>8</v>
      </c>
      <c r="F12" s="13">
        <v>8</v>
      </c>
      <c r="G12" s="13">
        <f t="shared" si="0"/>
        <v>24</v>
      </c>
      <c r="H12" s="21"/>
      <c r="I12" s="16">
        <f t="shared" si="1"/>
        <v>0</v>
      </c>
      <c r="J12" s="1">
        <v>1080.86</v>
      </c>
      <c r="K12" s="17">
        <f t="shared" si="2"/>
        <v>25940.64</v>
      </c>
      <c r="L12" s="1">
        <v>1045.49</v>
      </c>
      <c r="M12" s="18">
        <f t="shared" si="3"/>
        <v>25091.760000000002</v>
      </c>
      <c r="N12" s="21">
        <v>0</v>
      </c>
      <c r="O12" s="16">
        <f t="shared" si="4"/>
        <v>0</v>
      </c>
      <c r="P12" s="1">
        <v>999</v>
      </c>
      <c r="Q12" s="17">
        <f t="shared" si="5"/>
        <v>23976</v>
      </c>
      <c r="R12" s="1">
        <v>1152.3</v>
      </c>
      <c r="S12" s="18">
        <f t="shared" si="6"/>
        <v>27655.199999999997</v>
      </c>
      <c r="T12" s="20">
        <v>978</v>
      </c>
      <c r="U12" s="69">
        <f t="shared" si="7"/>
        <v>23472</v>
      </c>
      <c r="V12" s="109" t="s">
        <v>82</v>
      </c>
      <c r="W12" s="119"/>
      <c r="X12" s="42"/>
      <c r="Y12" s="42"/>
      <c r="Z12" s="42"/>
    </row>
    <row r="13" spans="1:26" ht="25.5" customHeight="1">
      <c r="A13" s="38">
        <v>10</v>
      </c>
      <c r="B13" s="96" t="s">
        <v>106</v>
      </c>
      <c r="C13" s="3" t="s">
        <v>21</v>
      </c>
      <c r="D13" s="12">
        <v>4</v>
      </c>
      <c r="E13" s="13">
        <v>4</v>
      </c>
      <c r="F13" s="13">
        <v>4</v>
      </c>
      <c r="G13" s="13">
        <f t="shared" si="0"/>
        <v>12</v>
      </c>
      <c r="H13" s="21"/>
      <c r="I13" s="16">
        <f t="shared" si="1"/>
        <v>0</v>
      </c>
      <c r="J13" s="1">
        <v>2097.17</v>
      </c>
      <c r="K13" s="17">
        <f t="shared" si="2"/>
        <v>25166.04</v>
      </c>
      <c r="L13" s="1">
        <v>1991.61</v>
      </c>
      <c r="M13" s="18">
        <f t="shared" si="3"/>
        <v>23899.32</v>
      </c>
      <c r="N13" s="21">
        <v>625</v>
      </c>
      <c r="O13" s="16">
        <f t="shared" si="4"/>
        <v>7500</v>
      </c>
      <c r="P13" s="1">
        <v>1569</v>
      </c>
      <c r="Q13" s="17">
        <f t="shared" si="5"/>
        <v>18828</v>
      </c>
      <c r="R13" s="1">
        <v>2196.5</v>
      </c>
      <c r="S13" s="18">
        <f t="shared" si="6"/>
        <v>26358</v>
      </c>
      <c r="T13" s="20">
        <v>1569</v>
      </c>
      <c r="U13" s="69">
        <f t="shared" si="7"/>
        <v>18828</v>
      </c>
      <c r="V13" s="109" t="s">
        <v>90</v>
      </c>
      <c r="W13" s="119"/>
      <c r="X13" s="42"/>
      <c r="Y13" s="42"/>
      <c r="Z13" s="42"/>
    </row>
    <row r="14" spans="1:26" ht="41.25" customHeight="1">
      <c r="A14" s="9">
        <v>11</v>
      </c>
      <c r="B14" s="96" t="s">
        <v>30</v>
      </c>
      <c r="C14" s="3" t="s">
        <v>21</v>
      </c>
      <c r="D14" s="12">
        <v>0</v>
      </c>
      <c r="E14" s="13">
        <v>0</v>
      </c>
      <c r="F14" s="13">
        <v>1</v>
      </c>
      <c r="G14" s="13">
        <f aca="true" t="shared" si="8" ref="G14:G24">D14+E14+F14</f>
        <v>1</v>
      </c>
      <c r="H14" s="21"/>
      <c r="I14" s="16">
        <f t="shared" si="1"/>
        <v>0</v>
      </c>
      <c r="J14" s="1">
        <v>0</v>
      </c>
      <c r="K14" s="17">
        <f t="shared" si="2"/>
        <v>0</v>
      </c>
      <c r="L14" s="1">
        <v>0</v>
      </c>
      <c r="M14" s="18">
        <f t="shared" si="3"/>
        <v>0</v>
      </c>
      <c r="N14" s="21">
        <v>0</v>
      </c>
      <c r="O14" s="16">
        <f t="shared" si="4"/>
        <v>0</v>
      </c>
      <c r="P14" s="1">
        <v>2400</v>
      </c>
      <c r="Q14" s="17">
        <f t="shared" si="5"/>
        <v>2400</v>
      </c>
      <c r="R14" s="1">
        <v>1426</v>
      </c>
      <c r="S14" s="18">
        <f t="shared" si="6"/>
        <v>1426</v>
      </c>
      <c r="T14" s="20">
        <v>1426</v>
      </c>
      <c r="U14" s="69">
        <f t="shared" si="7"/>
        <v>1426</v>
      </c>
      <c r="V14" s="110" t="s">
        <v>91</v>
      </c>
      <c r="W14" s="119"/>
      <c r="X14" s="42"/>
      <c r="Y14" s="42"/>
      <c r="Z14" s="42"/>
    </row>
    <row r="15" spans="1:26" ht="25.5">
      <c r="A15" s="9">
        <v>12</v>
      </c>
      <c r="B15" s="96" t="s">
        <v>31</v>
      </c>
      <c r="C15" s="3" t="s">
        <v>21</v>
      </c>
      <c r="D15" s="12">
        <v>0</v>
      </c>
      <c r="E15" s="13">
        <v>0</v>
      </c>
      <c r="F15" s="13">
        <v>1</v>
      </c>
      <c r="G15" s="13">
        <f t="shared" si="8"/>
        <v>1</v>
      </c>
      <c r="H15" s="21"/>
      <c r="I15" s="16">
        <f t="shared" si="1"/>
        <v>0</v>
      </c>
      <c r="J15" s="1">
        <v>0</v>
      </c>
      <c r="K15" s="17">
        <f t="shared" si="2"/>
        <v>0</v>
      </c>
      <c r="L15" s="1">
        <v>0</v>
      </c>
      <c r="M15" s="18">
        <f t="shared" si="3"/>
        <v>0</v>
      </c>
      <c r="N15" s="21">
        <v>0</v>
      </c>
      <c r="O15" s="16">
        <f t="shared" si="4"/>
        <v>0</v>
      </c>
      <c r="P15" s="1">
        <v>1800</v>
      </c>
      <c r="Q15" s="17">
        <f t="shared" si="5"/>
        <v>1800</v>
      </c>
      <c r="R15" s="1">
        <v>1863</v>
      </c>
      <c r="S15" s="18">
        <f t="shared" si="6"/>
        <v>1863</v>
      </c>
      <c r="T15" s="20">
        <v>1800</v>
      </c>
      <c r="U15" s="69">
        <f t="shared" si="7"/>
        <v>1800</v>
      </c>
      <c r="V15" s="109" t="s">
        <v>90</v>
      </c>
      <c r="W15" s="119"/>
      <c r="X15" s="42"/>
      <c r="Y15" s="42"/>
      <c r="Z15" s="42"/>
    </row>
    <row r="16" spans="1:26" ht="25.5">
      <c r="A16" s="38">
        <v>13</v>
      </c>
      <c r="B16" s="96" t="s">
        <v>32</v>
      </c>
      <c r="C16" s="3" t="s">
        <v>21</v>
      </c>
      <c r="D16" s="12">
        <v>0</v>
      </c>
      <c r="E16" s="13">
        <v>0</v>
      </c>
      <c r="F16" s="13">
        <v>1</v>
      </c>
      <c r="G16" s="13">
        <f t="shared" si="8"/>
        <v>1</v>
      </c>
      <c r="H16" s="21"/>
      <c r="I16" s="16">
        <f t="shared" si="1"/>
        <v>0</v>
      </c>
      <c r="J16" s="1">
        <v>0</v>
      </c>
      <c r="K16" s="17">
        <f t="shared" si="2"/>
        <v>0</v>
      </c>
      <c r="L16" s="1">
        <v>0</v>
      </c>
      <c r="M16" s="18">
        <f t="shared" si="3"/>
        <v>0</v>
      </c>
      <c r="N16" s="21">
        <v>0</v>
      </c>
      <c r="O16" s="16">
        <f t="shared" si="4"/>
        <v>0</v>
      </c>
      <c r="P16" s="1">
        <v>1800</v>
      </c>
      <c r="Q16" s="17">
        <f t="shared" si="5"/>
        <v>1800</v>
      </c>
      <c r="R16" s="1">
        <v>1863</v>
      </c>
      <c r="S16" s="18">
        <f t="shared" si="6"/>
        <v>1863</v>
      </c>
      <c r="T16" s="20">
        <v>1800</v>
      </c>
      <c r="U16" s="69">
        <f t="shared" si="7"/>
        <v>1800</v>
      </c>
      <c r="V16" s="109" t="s">
        <v>90</v>
      </c>
      <c r="W16" s="119"/>
      <c r="X16" s="42"/>
      <c r="Y16" s="42"/>
      <c r="Z16" s="42"/>
    </row>
    <row r="17" spans="1:26" ht="25.5">
      <c r="A17" s="9">
        <v>14</v>
      </c>
      <c r="B17" s="96" t="s">
        <v>33</v>
      </c>
      <c r="C17" s="3" t="s">
        <v>21</v>
      </c>
      <c r="D17" s="12">
        <v>0</v>
      </c>
      <c r="E17" s="13">
        <v>0</v>
      </c>
      <c r="F17" s="13">
        <v>1</v>
      </c>
      <c r="G17" s="13">
        <f t="shared" si="8"/>
        <v>1</v>
      </c>
      <c r="H17" s="21"/>
      <c r="I17" s="16">
        <f t="shared" si="1"/>
        <v>0</v>
      </c>
      <c r="J17" s="1">
        <v>0</v>
      </c>
      <c r="K17" s="17">
        <f t="shared" si="2"/>
        <v>0</v>
      </c>
      <c r="L17" s="1">
        <v>0</v>
      </c>
      <c r="M17" s="18">
        <f t="shared" si="3"/>
        <v>0</v>
      </c>
      <c r="N17" s="21">
        <v>0</v>
      </c>
      <c r="O17" s="16">
        <f t="shared" si="4"/>
        <v>0</v>
      </c>
      <c r="P17" s="1">
        <v>1800</v>
      </c>
      <c r="Q17" s="17">
        <f t="shared" si="5"/>
        <v>1800</v>
      </c>
      <c r="R17" s="1">
        <v>1863</v>
      </c>
      <c r="S17" s="18">
        <f t="shared" si="6"/>
        <v>1863</v>
      </c>
      <c r="T17" s="20">
        <v>1800</v>
      </c>
      <c r="U17" s="69">
        <f t="shared" si="7"/>
        <v>1800</v>
      </c>
      <c r="V17" s="109" t="s">
        <v>90</v>
      </c>
      <c r="W17" s="119"/>
      <c r="X17" s="42"/>
      <c r="Y17" s="42"/>
      <c r="Z17" s="42"/>
    </row>
    <row r="18" spans="1:26" ht="12.75">
      <c r="A18" s="9">
        <v>15</v>
      </c>
      <c r="B18" s="96" t="s">
        <v>130</v>
      </c>
      <c r="C18" s="3" t="s">
        <v>21</v>
      </c>
      <c r="D18" s="12">
        <v>2</v>
      </c>
      <c r="E18" s="13">
        <v>2</v>
      </c>
      <c r="F18" s="13">
        <v>2</v>
      </c>
      <c r="G18" s="13">
        <f t="shared" si="8"/>
        <v>6</v>
      </c>
      <c r="H18" s="21"/>
      <c r="I18" s="16">
        <f t="shared" si="1"/>
        <v>0</v>
      </c>
      <c r="J18" s="1"/>
      <c r="K18" s="17"/>
      <c r="L18" s="1"/>
      <c r="M18" s="18"/>
      <c r="N18" s="21"/>
      <c r="O18" s="16"/>
      <c r="P18" s="1"/>
      <c r="Q18" s="17"/>
      <c r="R18" s="1"/>
      <c r="S18" s="18"/>
      <c r="T18" s="20"/>
      <c r="U18" s="69"/>
      <c r="V18" s="109"/>
      <c r="W18" s="119"/>
      <c r="X18" s="42"/>
      <c r="Y18" s="42"/>
      <c r="Z18" s="42"/>
    </row>
    <row r="19" spans="1:26" ht="12.75">
      <c r="A19" s="38">
        <v>16</v>
      </c>
      <c r="B19" s="96" t="s">
        <v>74</v>
      </c>
      <c r="C19" s="3" t="s">
        <v>21</v>
      </c>
      <c r="D19" s="12">
        <v>4</v>
      </c>
      <c r="E19" s="13">
        <v>4</v>
      </c>
      <c r="F19" s="13">
        <v>3</v>
      </c>
      <c r="G19" s="13">
        <f t="shared" si="8"/>
        <v>11</v>
      </c>
      <c r="H19" s="21"/>
      <c r="I19" s="16">
        <f t="shared" si="1"/>
        <v>0</v>
      </c>
      <c r="J19" s="1"/>
      <c r="K19" s="17"/>
      <c r="L19" s="1"/>
      <c r="M19" s="18"/>
      <c r="N19" s="21"/>
      <c r="O19" s="16"/>
      <c r="P19" s="1"/>
      <c r="Q19" s="17"/>
      <c r="R19" s="1"/>
      <c r="S19" s="18"/>
      <c r="T19" s="20"/>
      <c r="U19" s="69"/>
      <c r="V19" s="109"/>
      <c r="W19" s="119"/>
      <c r="X19" s="42"/>
      <c r="Y19" s="42"/>
      <c r="Z19" s="42"/>
    </row>
    <row r="20" spans="1:26" ht="12.75">
      <c r="A20" s="9">
        <v>17</v>
      </c>
      <c r="B20" s="96" t="s">
        <v>60</v>
      </c>
      <c r="C20" s="3" t="s">
        <v>21</v>
      </c>
      <c r="D20" s="12">
        <v>6</v>
      </c>
      <c r="E20" s="13">
        <v>6</v>
      </c>
      <c r="F20" s="13">
        <v>6</v>
      </c>
      <c r="G20" s="13">
        <f>D20+E20+F20</f>
        <v>18</v>
      </c>
      <c r="H20" s="21"/>
      <c r="I20" s="16">
        <f t="shared" si="1"/>
        <v>0</v>
      </c>
      <c r="J20" s="1">
        <v>879.75</v>
      </c>
      <c r="K20" s="17">
        <f aca="true" t="shared" si="9" ref="K20:K28">G20*J20</f>
        <v>15835.5</v>
      </c>
      <c r="L20" s="1">
        <v>825.16</v>
      </c>
      <c r="M20" s="18">
        <f aca="true" t="shared" si="10" ref="M20:M28">G20*L20</f>
        <v>14852.88</v>
      </c>
      <c r="N20" s="21">
        <v>447</v>
      </c>
      <c r="O20" s="16">
        <f aca="true" t="shared" si="11" ref="O20:O28">G20*N20</f>
        <v>8046</v>
      </c>
      <c r="P20" s="1">
        <v>730</v>
      </c>
      <c r="Q20" s="17">
        <f aca="true" t="shared" si="12" ref="Q20:Q28">G20*P20</f>
        <v>13140</v>
      </c>
      <c r="R20" s="1">
        <v>908.5</v>
      </c>
      <c r="S20" s="18">
        <f aca="true" t="shared" si="13" ref="S20:S28">G20*R20</f>
        <v>16353</v>
      </c>
      <c r="T20" s="20">
        <v>730</v>
      </c>
      <c r="U20" s="69">
        <f aca="true" t="shared" si="14" ref="U20:U28">G20*T20</f>
        <v>13140</v>
      </c>
      <c r="V20" s="109" t="s">
        <v>90</v>
      </c>
      <c r="W20" s="119"/>
      <c r="X20" s="42"/>
      <c r="Y20" s="42"/>
      <c r="Z20" s="42"/>
    </row>
    <row r="21" spans="1:26" ht="12.75">
      <c r="A21" s="9">
        <v>18</v>
      </c>
      <c r="B21" s="96" t="s">
        <v>57</v>
      </c>
      <c r="C21" s="3" t="s">
        <v>21</v>
      </c>
      <c r="D21" s="12">
        <v>6</v>
      </c>
      <c r="E21" s="13">
        <v>6</v>
      </c>
      <c r="F21" s="13">
        <v>6</v>
      </c>
      <c r="G21" s="13">
        <f t="shared" si="8"/>
        <v>18</v>
      </c>
      <c r="H21" s="21"/>
      <c r="I21" s="16">
        <f t="shared" si="1"/>
        <v>0</v>
      </c>
      <c r="J21" s="1">
        <v>1512.25</v>
      </c>
      <c r="K21" s="17">
        <f t="shared" si="9"/>
        <v>27220.5</v>
      </c>
      <c r="L21" s="1">
        <v>1462.78</v>
      </c>
      <c r="M21" s="18">
        <f t="shared" si="10"/>
        <v>26330.04</v>
      </c>
      <c r="N21" s="21">
        <v>567</v>
      </c>
      <c r="O21" s="16">
        <f t="shared" si="11"/>
        <v>10206</v>
      </c>
      <c r="P21" s="1">
        <v>1290</v>
      </c>
      <c r="Q21" s="17">
        <f t="shared" si="12"/>
        <v>23220</v>
      </c>
      <c r="R21" s="1">
        <v>1612.3</v>
      </c>
      <c r="S21" s="18">
        <f t="shared" si="13"/>
        <v>29021.399999999998</v>
      </c>
      <c r="T21" s="20">
        <v>1290</v>
      </c>
      <c r="U21" s="69">
        <f t="shared" si="14"/>
        <v>23220</v>
      </c>
      <c r="V21" s="109" t="s">
        <v>90</v>
      </c>
      <c r="W21" s="119"/>
      <c r="X21" s="42"/>
      <c r="Y21" s="42"/>
      <c r="Z21" s="42"/>
    </row>
    <row r="22" spans="1:26" ht="12.75">
      <c r="A22" s="38">
        <v>19</v>
      </c>
      <c r="B22" s="96" t="s">
        <v>58</v>
      </c>
      <c r="C22" s="3" t="s">
        <v>21</v>
      </c>
      <c r="D22" s="12">
        <v>6</v>
      </c>
      <c r="E22" s="13">
        <v>6</v>
      </c>
      <c r="F22" s="13">
        <v>6</v>
      </c>
      <c r="G22" s="13">
        <f t="shared" si="8"/>
        <v>18</v>
      </c>
      <c r="H22" s="21"/>
      <c r="I22" s="16">
        <f t="shared" si="1"/>
        <v>0</v>
      </c>
      <c r="J22" s="1">
        <v>1512.25</v>
      </c>
      <c r="K22" s="17">
        <f t="shared" si="9"/>
        <v>27220.5</v>
      </c>
      <c r="L22" s="1">
        <v>1462.78</v>
      </c>
      <c r="M22" s="18">
        <f t="shared" si="10"/>
        <v>26330.04</v>
      </c>
      <c r="N22" s="21">
        <v>567</v>
      </c>
      <c r="O22" s="16">
        <f t="shared" si="11"/>
        <v>10206</v>
      </c>
      <c r="P22" s="1">
        <v>1290</v>
      </c>
      <c r="Q22" s="17">
        <f t="shared" si="12"/>
        <v>23220</v>
      </c>
      <c r="R22" s="1">
        <v>1612.3</v>
      </c>
      <c r="S22" s="18">
        <f t="shared" si="13"/>
        <v>29021.399999999998</v>
      </c>
      <c r="T22" s="20">
        <v>1290</v>
      </c>
      <c r="U22" s="69">
        <f t="shared" si="14"/>
        <v>23220</v>
      </c>
      <c r="V22" s="109" t="s">
        <v>90</v>
      </c>
      <c r="W22" s="119"/>
      <c r="X22" s="42"/>
      <c r="Y22" s="42"/>
      <c r="Z22" s="42"/>
    </row>
    <row r="23" spans="1:26" ht="12.75">
      <c r="A23" s="9">
        <v>20</v>
      </c>
      <c r="B23" s="96" t="s">
        <v>59</v>
      </c>
      <c r="C23" s="3" t="s">
        <v>21</v>
      </c>
      <c r="D23" s="12">
        <v>6</v>
      </c>
      <c r="E23" s="13">
        <v>6</v>
      </c>
      <c r="F23" s="13">
        <v>6</v>
      </c>
      <c r="G23" s="13">
        <f t="shared" si="8"/>
        <v>18</v>
      </c>
      <c r="H23" s="21"/>
      <c r="I23" s="16">
        <f t="shared" si="1"/>
        <v>0</v>
      </c>
      <c r="J23" s="1">
        <v>1512.25</v>
      </c>
      <c r="K23" s="17">
        <f t="shared" si="9"/>
        <v>27220.5</v>
      </c>
      <c r="L23" s="1">
        <v>1462.78</v>
      </c>
      <c r="M23" s="18">
        <f t="shared" si="10"/>
        <v>26330.04</v>
      </c>
      <c r="N23" s="21">
        <v>567</v>
      </c>
      <c r="O23" s="16">
        <f t="shared" si="11"/>
        <v>10206</v>
      </c>
      <c r="P23" s="1">
        <v>1290</v>
      </c>
      <c r="Q23" s="17">
        <f t="shared" si="12"/>
        <v>23220</v>
      </c>
      <c r="R23" s="1">
        <v>1612.3</v>
      </c>
      <c r="S23" s="18">
        <f t="shared" si="13"/>
        <v>29021.399999999998</v>
      </c>
      <c r="T23" s="20">
        <v>1290</v>
      </c>
      <c r="U23" s="69">
        <f t="shared" si="14"/>
        <v>23220</v>
      </c>
      <c r="V23" s="109" t="s">
        <v>90</v>
      </c>
      <c r="W23" s="119"/>
      <c r="X23" s="42"/>
      <c r="Y23" s="42"/>
      <c r="Z23" s="42"/>
    </row>
    <row r="24" spans="1:26" ht="12.75">
      <c r="A24" s="9">
        <v>21</v>
      </c>
      <c r="B24" s="96" t="s">
        <v>64</v>
      </c>
      <c r="C24" s="3" t="s">
        <v>21</v>
      </c>
      <c r="D24" s="12">
        <v>10</v>
      </c>
      <c r="E24" s="13">
        <v>10</v>
      </c>
      <c r="F24" s="13">
        <v>10</v>
      </c>
      <c r="G24" s="13">
        <f t="shared" si="8"/>
        <v>30</v>
      </c>
      <c r="H24" s="21"/>
      <c r="I24" s="16">
        <f t="shared" si="1"/>
        <v>0</v>
      </c>
      <c r="J24" s="1">
        <v>1771.08</v>
      </c>
      <c r="K24" s="17">
        <f t="shared" si="9"/>
        <v>53132.399999999994</v>
      </c>
      <c r="L24" s="1">
        <v>961.11</v>
      </c>
      <c r="M24" s="18">
        <f t="shared" si="10"/>
        <v>28833.3</v>
      </c>
      <c r="N24" s="21">
        <v>790</v>
      </c>
      <c r="O24" s="16">
        <f t="shared" si="11"/>
        <v>23700</v>
      </c>
      <c r="P24" s="1">
        <v>1659</v>
      </c>
      <c r="Q24" s="17">
        <f t="shared" si="12"/>
        <v>49770</v>
      </c>
      <c r="R24" s="1">
        <v>1888.3</v>
      </c>
      <c r="S24" s="18">
        <f t="shared" si="13"/>
        <v>56649</v>
      </c>
      <c r="T24" s="20">
        <v>961.11</v>
      </c>
      <c r="U24" s="69">
        <f t="shared" si="14"/>
        <v>28833.3</v>
      </c>
      <c r="V24" s="109" t="s">
        <v>89</v>
      </c>
      <c r="W24" s="119"/>
      <c r="X24" s="42"/>
      <c r="Y24" s="42"/>
      <c r="Z24" s="42"/>
    </row>
    <row r="25" spans="1:26" ht="12.75">
      <c r="A25" s="38">
        <v>22</v>
      </c>
      <c r="B25" s="96" t="s">
        <v>70</v>
      </c>
      <c r="C25" s="3" t="s">
        <v>21</v>
      </c>
      <c r="D25" s="12">
        <v>0</v>
      </c>
      <c r="E25" s="13">
        <v>1</v>
      </c>
      <c r="F25" s="13">
        <v>0</v>
      </c>
      <c r="G25" s="13">
        <f aca="true" t="shared" si="15" ref="G25:G33">D25+E25+F25</f>
        <v>1</v>
      </c>
      <c r="H25" s="21"/>
      <c r="I25" s="16">
        <f t="shared" si="1"/>
        <v>0</v>
      </c>
      <c r="J25" s="1">
        <v>1888.85</v>
      </c>
      <c r="K25" s="17">
        <f t="shared" si="9"/>
        <v>1888.85</v>
      </c>
      <c r="L25" s="1">
        <v>0</v>
      </c>
      <c r="M25" s="18">
        <f t="shared" si="10"/>
        <v>0</v>
      </c>
      <c r="N25" s="21">
        <v>0</v>
      </c>
      <c r="O25" s="16">
        <f t="shared" si="11"/>
        <v>0</v>
      </c>
      <c r="P25" s="1">
        <v>1200</v>
      </c>
      <c r="Q25" s="17">
        <f t="shared" si="12"/>
        <v>1200</v>
      </c>
      <c r="R25" s="1">
        <v>0</v>
      </c>
      <c r="S25" s="18">
        <f t="shared" si="13"/>
        <v>0</v>
      </c>
      <c r="T25" s="20">
        <v>1200</v>
      </c>
      <c r="U25" s="69">
        <f t="shared" si="14"/>
        <v>1200</v>
      </c>
      <c r="V25" s="109" t="s">
        <v>90</v>
      </c>
      <c r="W25" s="119"/>
      <c r="X25" s="42"/>
      <c r="Y25" s="42"/>
      <c r="Z25" s="42"/>
    </row>
    <row r="26" spans="1:26" ht="12.75">
      <c r="A26" s="9">
        <v>23</v>
      </c>
      <c r="B26" s="96" t="s">
        <v>71</v>
      </c>
      <c r="C26" s="3" t="s">
        <v>21</v>
      </c>
      <c r="D26" s="12">
        <v>0</v>
      </c>
      <c r="E26" s="13">
        <v>1</v>
      </c>
      <c r="F26" s="13">
        <v>0</v>
      </c>
      <c r="G26" s="13">
        <f t="shared" si="15"/>
        <v>1</v>
      </c>
      <c r="H26" s="21"/>
      <c r="I26" s="16">
        <f t="shared" si="1"/>
        <v>0</v>
      </c>
      <c r="J26" s="1">
        <v>0</v>
      </c>
      <c r="K26" s="17">
        <f t="shared" si="9"/>
        <v>0</v>
      </c>
      <c r="L26" s="1">
        <v>0</v>
      </c>
      <c r="M26" s="18">
        <f t="shared" si="10"/>
        <v>0</v>
      </c>
      <c r="N26" s="21">
        <v>0</v>
      </c>
      <c r="O26" s="16">
        <f t="shared" si="11"/>
        <v>0</v>
      </c>
      <c r="P26" s="1">
        <v>1050</v>
      </c>
      <c r="Q26" s="17">
        <f t="shared" si="12"/>
        <v>1050</v>
      </c>
      <c r="R26" s="1">
        <v>0</v>
      </c>
      <c r="S26" s="18">
        <f t="shared" si="13"/>
        <v>0</v>
      </c>
      <c r="T26" s="20">
        <v>1050</v>
      </c>
      <c r="U26" s="69">
        <f t="shared" si="14"/>
        <v>1050</v>
      </c>
      <c r="V26" s="109" t="s">
        <v>90</v>
      </c>
      <c r="W26" s="119"/>
      <c r="X26" s="42"/>
      <c r="Y26" s="42"/>
      <c r="Z26" s="42"/>
    </row>
    <row r="27" spans="1:26" ht="12.75">
      <c r="A27" s="9">
        <v>24</v>
      </c>
      <c r="B27" s="96" t="s">
        <v>72</v>
      </c>
      <c r="C27" s="3" t="s">
        <v>21</v>
      </c>
      <c r="D27" s="12">
        <v>0</v>
      </c>
      <c r="E27" s="13">
        <v>1</v>
      </c>
      <c r="F27" s="13">
        <v>0</v>
      </c>
      <c r="G27" s="13">
        <f t="shared" si="15"/>
        <v>1</v>
      </c>
      <c r="H27" s="21"/>
      <c r="I27" s="16">
        <f t="shared" si="1"/>
        <v>0</v>
      </c>
      <c r="J27" s="1">
        <v>0</v>
      </c>
      <c r="K27" s="17">
        <f t="shared" si="9"/>
        <v>0</v>
      </c>
      <c r="L27" s="1">
        <v>0</v>
      </c>
      <c r="M27" s="18">
        <f t="shared" si="10"/>
        <v>0</v>
      </c>
      <c r="N27" s="21">
        <v>0</v>
      </c>
      <c r="O27" s="16">
        <f t="shared" si="11"/>
        <v>0</v>
      </c>
      <c r="P27" s="1">
        <v>1050</v>
      </c>
      <c r="Q27" s="17">
        <f t="shared" si="12"/>
        <v>1050</v>
      </c>
      <c r="R27" s="1">
        <v>0</v>
      </c>
      <c r="S27" s="18">
        <f t="shared" si="13"/>
        <v>0</v>
      </c>
      <c r="T27" s="20">
        <v>1050</v>
      </c>
      <c r="U27" s="69">
        <f t="shared" si="14"/>
        <v>1050</v>
      </c>
      <c r="V27" s="109" t="s">
        <v>90</v>
      </c>
      <c r="W27" s="119"/>
      <c r="X27" s="42"/>
      <c r="Y27" s="42"/>
      <c r="Z27" s="42"/>
    </row>
    <row r="28" spans="1:26" ht="12.75">
      <c r="A28" s="38">
        <v>25</v>
      </c>
      <c r="B28" s="96" t="s">
        <v>73</v>
      </c>
      <c r="C28" s="3" t="s">
        <v>21</v>
      </c>
      <c r="D28" s="12">
        <v>0</v>
      </c>
      <c r="E28" s="13">
        <v>1</v>
      </c>
      <c r="F28" s="13">
        <v>0</v>
      </c>
      <c r="G28" s="13">
        <f t="shared" si="15"/>
        <v>1</v>
      </c>
      <c r="H28" s="21"/>
      <c r="I28" s="16">
        <f t="shared" si="1"/>
        <v>0</v>
      </c>
      <c r="J28" s="1">
        <v>0</v>
      </c>
      <c r="K28" s="17">
        <f t="shared" si="9"/>
        <v>0</v>
      </c>
      <c r="L28" s="1">
        <v>0</v>
      </c>
      <c r="M28" s="18">
        <f t="shared" si="10"/>
        <v>0</v>
      </c>
      <c r="N28" s="21">
        <v>0</v>
      </c>
      <c r="O28" s="16">
        <f t="shared" si="11"/>
        <v>0</v>
      </c>
      <c r="P28" s="1">
        <v>1050</v>
      </c>
      <c r="Q28" s="17">
        <f t="shared" si="12"/>
        <v>1050</v>
      </c>
      <c r="R28" s="1">
        <v>0</v>
      </c>
      <c r="S28" s="18">
        <f t="shared" si="13"/>
        <v>0</v>
      </c>
      <c r="T28" s="20">
        <v>1050</v>
      </c>
      <c r="U28" s="69">
        <f t="shared" si="14"/>
        <v>1050</v>
      </c>
      <c r="V28" s="109" t="s">
        <v>90</v>
      </c>
      <c r="W28" s="119"/>
      <c r="X28" s="42"/>
      <c r="Y28" s="42"/>
      <c r="Z28" s="42"/>
    </row>
    <row r="29" spans="1:26" ht="12.75">
      <c r="A29" s="9">
        <v>26</v>
      </c>
      <c r="B29" s="96" t="s">
        <v>131</v>
      </c>
      <c r="C29" s="3" t="s">
        <v>21</v>
      </c>
      <c r="D29" s="12">
        <v>4</v>
      </c>
      <c r="E29" s="13">
        <v>4</v>
      </c>
      <c r="F29" s="13">
        <v>4</v>
      </c>
      <c r="G29" s="13">
        <f t="shared" si="15"/>
        <v>12</v>
      </c>
      <c r="H29" s="21"/>
      <c r="I29" s="16">
        <f t="shared" si="1"/>
        <v>0</v>
      </c>
      <c r="J29" s="1"/>
      <c r="K29" s="17"/>
      <c r="L29" s="1"/>
      <c r="M29" s="18"/>
      <c r="N29" s="21"/>
      <c r="O29" s="16"/>
      <c r="P29" s="1"/>
      <c r="Q29" s="17"/>
      <c r="R29" s="1"/>
      <c r="S29" s="18"/>
      <c r="T29" s="20"/>
      <c r="U29" s="69"/>
      <c r="V29" s="109"/>
      <c r="W29" s="119"/>
      <c r="X29" s="42"/>
      <c r="Y29" s="42"/>
      <c r="Z29" s="42"/>
    </row>
    <row r="30" spans="1:26" ht="12.75">
      <c r="A30" s="9">
        <v>27</v>
      </c>
      <c r="B30" s="96" t="s">
        <v>132</v>
      </c>
      <c r="C30" s="3" t="s">
        <v>21</v>
      </c>
      <c r="D30" s="12">
        <v>4</v>
      </c>
      <c r="E30" s="13">
        <v>4</v>
      </c>
      <c r="F30" s="13">
        <v>4</v>
      </c>
      <c r="G30" s="13">
        <f t="shared" si="15"/>
        <v>12</v>
      </c>
      <c r="H30" s="21"/>
      <c r="I30" s="16">
        <f t="shared" si="1"/>
        <v>0</v>
      </c>
      <c r="J30" s="1"/>
      <c r="K30" s="17"/>
      <c r="L30" s="1"/>
      <c r="M30" s="18"/>
      <c r="N30" s="21"/>
      <c r="O30" s="16"/>
      <c r="P30" s="1"/>
      <c r="Q30" s="17"/>
      <c r="R30" s="1"/>
      <c r="S30" s="18"/>
      <c r="T30" s="20"/>
      <c r="U30" s="69"/>
      <c r="V30" s="109"/>
      <c r="W30" s="119"/>
      <c r="X30" s="42"/>
      <c r="Y30" s="42"/>
      <c r="Z30" s="42"/>
    </row>
    <row r="31" spans="1:26" ht="12.75">
      <c r="A31" s="38">
        <v>28</v>
      </c>
      <c r="B31" s="96" t="s">
        <v>133</v>
      </c>
      <c r="C31" s="3" t="s">
        <v>21</v>
      </c>
      <c r="D31" s="12">
        <v>4</v>
      </c>
      <c r="E31" s="13">
        <v>4</v>
      </c>
      <c r="F31" s="13">
        <v>4</v>
      </c>
      <c r="G31" s="13">
        <f t="shared" si="15"/>
        <v>12</v>
      </c>
      <c r="H31" s="21"/>
      <c r="I31" s="16">
        <f t="shared" si="1"/>
        <v>0</v>
      </c>
      <c r="J31" s="1"/>
      <c r="K31" s="17"/>
      <c r="L31" s="1"/>
      <c r="M31" s="18"/>
      <c r="N31" s="21"/>
      <c r="O31" s="16"/>
      <c r="P31" s="1"/>
      <c r="Q31" s="17"/>
      <c r="R31" s="1"/>
      <c r="S31" s="18"/>
      <c r="T31" s="20"/>
      <c r="U31" s="69"/>
      <c r="V31" s="109"/>
      <c r="W31" s="119"/>
      <c r="X31" s="42"/>
      <c r="Y31" s="42"/>
      <c r="Z31" s="42"/>
    </row>
    <row r="32" spans="1:26" ht="12.75">
      <c r="A32" s="9">
        <v>29</v>
      </c>
      <c r="B32" s="96" t="s">
        <v>134</v>
      </c>
      <c r="C32" s="3" t="s">
        <v>21</v>
      </c>
      <c r="D32" s="12">
        <v>4</v>
      </c>
      <c r="E32" s="13">
        <v>4</v>
      </c>
      <c r="F32" s="13">
        <v>4</v>
      </c>
      <c r="G32" s="13">
        <f t="shared" si="15"/>
        <v>12</v>
      </c>
      <c r="H32" s="21"/>
      <c r="I32" s="16">
        <f t="shared" si="1"/>
        <v>0</v>
      </c>
      <c r="J32" s="1"/>
      <c r="K32" s="17"/>
      <c r="L32" s="1"/>
      <c r="M32" s="18"/>
      <c r="N32" s="21"/>
      <c r="O32" s="16"/>
      <c r="P32" s="1"/>
      <c r="Q32" s="17"/>
      <c r="R32" s="1"/>
      <c r="S32" s="18"/>
      <c r="T32" s="20"/>
      <c r="U32" s="69"/>
      <c r="V32" s="109"/>
      <c r="W32" s="119"/>
      <c r="X32" s="42"/>
      <c r="Y32" s="42"/>
      <c r="Z32" s="42"/>
    </row>
    <row r="33" spans="1:26" ht="12.75">
      <c r="A33" s="9">
        <v>30</v>
      </c>
      <c r="B33" s="96" t="s">
        <v>107</v>
      </c>
      <c r="C33" s="3" t="s">
        <v>21</v>
      </c>
      <c r="D33" s="12">
        <v>2</v>
      </c>
      <c r="E33" s="13">
        <v>2</v>
      </c>
      <c r="F33" s="13">
        <v>2</v>
      </c>
      <c r="G33" s="13">
        <f t="shared" si="15"/>
        <v>6</v>
      </c>
      <c r="H33" s="21"/>
      <c r="I33" s="16">
        <f t="shared" si="1"/>
        <v>0</v>
      </c>
      <c r="J33" s="1">
        <v>0</v>
      </c>
      <c r="K33" s="17">
        <f aca="true" t="shared" si="16" ref="K33:K41">G33*J33</f>
        <v>0</v>
      </c>
      <c r="L33" s="1">
        <v>568.91</v>
      </c>
      <c r="M33" s="18">
        <f aca="true" t="shared" si="17" ref="M33:M41">G33*L33</f>
        <v>3413.46</v>
      </c>
      <c r="N33" s="21">
        <v>0</v>
      </c>
      <c r="O33" s="16">
        <f aca="true" t="shared" si="18" ref="O33:O41">G33*N33</f>
        <v>0</v>
      </c>
      <c r="P33" s="1">
        <v>500</v>
      </c>
      <c r="Q33" s="17">
        <f aca="true" t="shared" si="19" ref="Q33:Q41">G33*P33</f>
        <v>3000</v>
      </c>
      <c r="R33" s="1">
        <v>615.25</v>
      </c>
      <c r="S33" s="18">
        <f aca="true" t="shared" si="20" ref="S33:S41">G33*R33</f>
        <v>3691.5</v>
      </c>
      <c r="T33" s="20">
        <v>500</v>
      </c>
      <c r="U33" s="69">
        <f aca="true" t="shared" si="21" ref="U33:U41">G33*T33</f>
        <v>3000</v>
      </c>
      <c r="V33" s="109" t="s">
        <v>90</v>
      </c>
      <c r="W33" s="119"/>
      <c r="X33" s="42"/>
      <c r="Y33" s="42"/>
      <c r="Z33" s="42"/>
    </row>
    <row r="34" spans="1:26" ht="12.75">
      <c r="A34" s="38">
        <v>31</v>
      </c>
      <c r="B34" s="96" t="s">
        <v>108</v>
      </c>
      <c r="C34" s="3" t="s">
        <v>21</v>
      </c>
      <c r="D34" s="12">
        <v>2</v>
      </c>
      <c r="E34" s="13">
        <v>2</v>
      </c>
      <c r="F34" s="13">
        <v>2</v>
      </c>
      <c r="G34" s="13">
        <f aca="true" t="shared" si="22" ref="G34:G47">D34+E34+F34</f>
        <v>6</v>
      </c>
      <c r="H34" s="21"/>
      <c r="I34" s="16">
        <f t="shared" si="1"/>
        <v>0</v>
      </c>
      <c r="J34" s="1">
        <v>0</v>
      </c>
      <c r="K34" s="17">
        <f t="shared" si="16"/>
        <v>0</v>
      </c>
      <c r="L34" s="1">
        <v>160.56</v>
      </c>
      <c r="M34" s="18">
        <f t="shared" si="17"/>
        <v>963.36</v>
      </c>
      <c r="N34" s="21">
        <v>0</v>
      </c>
      <c r="O34" s="16">
        <f t="shared" si="18"/>
        <v>0</v>
      </c>
      <c r="P34" s="1">
        <v>164</v>
      </c>
      <c r="Q34" s="17">
        <f t="shared" si="19"/>
        <v>984</v>
      </c>
      <c r="R34" s="1">
        <v>173.65</v>
      </c>
      <c r="S34" s="18">
        <f t="shared" si="20"/>
        <v>1041.9</v>
      </c>
      <c r="T34" s="20">
        <v>147</v>
      </c>
      <c r="U34" s="69">
        <f t="shared" si="21"/>
        <v>882</v>
      </c>
      <c r="V34" s="109" t="s">
        <v>82</v>
      </c>
      <c r="W34" s="119"/>
      <c r="X34" s="42"/>
      <c r="Y34" s="42"/>
      <c r="Z34" s="42"/>
    </row>
    <row r="35" spans="1:26" ht="12.75">
      <c r="A35" s="9">
        <v>32</v>
      </c>
      <c r="B35" s="96" t="s">
        <v>109</v>
      </c>
      <c r="C35" s="3" t="s">
        <v>21</v>
      </c>
      <c r="D35" s="12">
        <v>2</v>
      </c>
      <c r="E35" s="13">
        <v>2</v>
      </c>
      <c r="F35" s="13">
        <v>2</v>
      </c>
      <c r="G35" s="13">
        <f t="shared" si="22"/>
        <v>6</v>
      </c>
      <c r="H35" s="21"/>
      <c r="I35" s="16">
        <f t="shared" si="1"/>
        <v>0</v>
      </c>
      <c r="J35" s="1">
        <v>0</v>
      </c>
      <c r="K35" s="17">
        <f t="shared" si="16"/>
        <v>0</v>
      </c>
      <c r="L35" s="1">
        <v>144.92</v>
      </c>
      <c r="M35" s="18">
        <f t="shared" si="17"/>
        <v>869.52</v>
      </c>
      <c r="N35" s="21">
        <v>0</v>
      </c>
      <c r="O35" s="16">
        <f t="shared" si="18"/>
        <v>0</v>
      </c>
      <c r="P35" s="1">
        <v>144</v>
      </c>
      <c r="Q35" s="17">
        <f t="shared" si="19"/>
        <v>864</v>
      </c>
      <c r="R35" s="1">
        <v>157.55</v>
      </c>
      <c r="S35" s="18">
        <f t="shared" si="20"/>
        <v>945.3000000000001</v>
      </c>
      <c r="T35" s="20">
        <v>133</v>
      </c>
      <c r="U35" s="69">
        <f t="shared" si="21"/>
        <v>798</v>
      </c>
      <c r="V35" s="109" t="s">
        <v>82</v>
      </c>
      <c r="W35" s="119"/>
      <c r="X35" s="42"/>
      <c r="Y35" s="42"/>
      <c r="Z35" s="42"/>
    </row>
    <row r="36" spans="1:26" ht="12.75">
      <c r="A36" s="9">
        <v>33</v>
      </c>
      <c r="B36" s="96" t="s">
        <v>110</v>
      </c>
      <c r="C36" s="3" t="s">
        <v>21</v>
      </c>
      <c r="D36" s="12">
        <v>2</v>
      </c>
      <c r="E36" s="13">
        <v>2</v>
      </c>
      <c r="F36" s="13">
        <v>2</v>
      </c>
      <c r="G36" s="13">
        <f t="shared" si="22"/>
        <v>6</v>
      </c>
      <c r="H36" s="21"/>
      <c r="I36" s="16">
        <f t="shared" si="1"/>
        <v>0</v>
      </c>
      <c r="J36" s="1">
        <v>0</v>
      </c>
      <c r="K36" s="17">
        <f t="shared" si="16"/>
        <v>0</v>
      </c>
      <c r="L36" s="1">
        <v>144.92</v>
      </c>
      <c r="M36" s="18">
        <f t="shared" si="17"/>
        <v>869.52</v>
      </c>
      <c r="N36" s="21">
        <v>0</v>
      </c>
      <c r="O36" s="16">
        <f t="shared" si="18"/>
        <v>0</v>
      </c>
      <c r="P36" s="1">
        <v>144</v>
      </c>
      <c r="Q36" s="17">
        <f t="shared" si="19"/>
        <v>864</v>
      </c>
      <c r="R36" s="1">
        <v>157.55</v>
      </c>
      <c r="S36" s="18">
        <f t="shared" si="20"/>
        <v>945.3000000000001</v>
      </c>
      <c r="T36" s="20">
        <v>133</v>
      </c>
      <c r="U36" s="69">
        <f t="shared" si="21"/>
        <v>798</v>
      </c>
      <c r="V36" s="109" t="s">
        <v>82</v>
      </c>
      <c r="W36" s="119"/>
      <c r="X36" s="42"/>
      <c r="Y36" s="42"/>
      <c r="Z36" s="42"/>
    </row>
    <row r="37" spans="1:26" ht="12.75">
      <c r="A37" s="38">
        <v>34</v>
      </c>
      <c r="B37" s="96" t="s">
        <v>111</v>
      </c>
      <c r="C37" s="3" t="s">
        <v>21</v>
      </c>
      <c r="D37" s="12">
        <v>2</v>
      </c>
      <c r="E37" s="13">
        <v>2</v>
      </c>
      <c r="F37" s="13">
        <v>2</v>
      </c>
      <c r="G37" s="13">
        <f t="shared" si="22"/>
        <v>6</v>
      </c>
      <c r="H37" s="21"/>
      <c r="I37" s="16">
        <f t="shared" si="1"/>
        <v>0</v>
      </c>
      <c r="J37" s="1">
        <v>0</v>
      </c>
      <c r="K37" s="17">
        <f t="shared" si="16"/>
        <v>0</v>
      </c>
      <c r="L37" s="1">
        <v>144.92</v>
      </c>
      <c r="M37" s="18">
        <f t="shared" si="17"/>
        <v>869.52</v>
      </c>
      <c r="N37" s="21">
        <v>0</v>
      </c>
      <c r="O37" s="16">
        <f t="shared" si="18"/>
        <v>0</v>
      </c>
      <c r="P37" s="1">
        <v>144</v>
      </c>
      <c r="Q37" s="17">
        <f t="shared" si="19"/>
        <v>864</v>
      </c>
      <c r="R37" s="1">
        <v>157.55</v>
      </c>
      <c r="S37" s="18">
        <f t="shared" si="20"/>
        <v>945.3000000000001</v>
      </c>
      <c r="T37" s="20">
        <v>133</v>
      </c>
      <c r="U37" s="69">
        <f t="shared" si="21"/>
        <v>798</v>
      </c>
      <c r="V37" s="109" t="s">
        <v>82</v>
      </c>
      <c r="W37" s="119"/>
      <c r="X37" s="42"/>
      <c r="Y37" s="42"/>
      <c r="Z37" s="42"/>
    </row>
    <row r="38" spans="1:26" ht="12.75">
      <c r="A38" s="9">
        <v>35</v>
      </c>
      <c r="B38" s="96" t="s">
        <v>75</v>
      </c>
      <c r="C38" s="3" t="s">
        <v>21</v>
      </c>
      <c r="D38" s="12">
        <v>3</v>
      </c>
      <c r="E38" s="13">
        <v>2</v>
      </c>
      <c r="F38" s="13">
        <v>1</v>
      </c>
      <c r="G38" s="13">
        <f t="shared" si="22"/>
        <v>6</v>
      </c>
      <c r="H38" s="21"/>
      <c r="I38" s="16">
        <f t="shared" si="1"/>
        <v>0</v>
      </c>
      <c r="J38" s="1">
        <v>0</v>
      </c>
      <c r="K38" s="17">
        <f t="shared" si="16"/>
        <v>0</v>
      </c>
      <c r="L38" s="5">
        <v>1510.78</v>
      </c>
      <c r="M38" s="18">
        <f t="shared" si="17"/>
        <v>9064.68</v>
      </c>
      <c r="N38" s="21">
        <v>560</v>
      </c>
      <c r="O38" s="16">
        <f t="shared" si="18"/>
        <v>3360</v>
      </c>
      <c r="P38" s="1">
        <v>1249</v>
      </c>
      <c r="Q38" s="17">
        <f t="shared" si="19"/>
        <v>7494</v>
      </c>
      <c r="R38" s="5">
        <v>1665.2</v>
      </c>
      <c r="S38" s="18">
        <f t="shared" si="20"/>
        <v>9991.2</v>
      </c>
      <c r="T38" s="20">
        <v>1249</v>
      </c>
      <c r="U38" s="69">
        <f t="shared" si="21"/>
        <v>7494</v>
      </c>
      <c r="V38" s="109" t="s">
        <v>90</v>
      </c>
      <c r="W38" s="119"/>
      <c r="X38" s="42"/>
      <c r="Y38" s="42"/>
      <c r="Z38" s="42"/>
    </row>
    <row r="39" spans="1:26" ht="12.75">
      <c r="A39" s="9">
        <v>36</v>
      </c>
      <c r="B39" s="96" t="s">
        <v>76</v>
      </c>
      <c r="C39" s="3" t="s">
        <v>21</v>
      </c>
      <c r="D39" s="12">
        <v>0</v>
      </c>
      <c r="E39" s="13">
        <v>1</v>
      </c>
      <c r="F39" s="13">
        <v>1</v>
      </c>
      <c r="G39" s="13">
        <f>D39+E39+F39</f>
        <v>2</v>
      </c>
      <c r="H39" s="21"/>
      <c r="I39" s="16">
        <f t="shared" si="1"/>
        <v>0</v>
      </c>
      <c r="J39" s="1">
        <v>0</v>
      </c>
      <c r="K39" s="17">
        <f t="shared" si="16"/>
        <v>0</v>
      </c>
      <c r="L39" s="1">
        <v>1489.1</v>
      </c>
      <c r="M39" s="18">
        <f t="shared" si="17"/>
        <v>2978.2</v>
      </c>
      <c r="N39" s="21">
        <v>539</v>
      </c>
      <c r="O39" s="16">
        <f t="shared" si="18"/>
        <v>1078</v>
      </c>
      <c r="P39" s="1">
        <v>1249</v>
      </c>
      <c r="Q39" s="17">
        <f t="shared" si="19"/>
        <v>2498</v>
      </c>
      <c r="R39" s="1">
        <v>1641.05</v>
      </c>
      <c r="S39" s="18">
        <f t="shared" si="20"/>
        <v>3282.1</v>
      </c>
      <c r="T39" s="20">
        <v>1249</v>
      </c>
      <c r="U39" s="69">
        <f t="shared" si="21"/>
        <v>2498</v>
      </c>
      <c r="V39" s="109" t="s">
        <v>90</v>
      </c>
      <c r="W39" s="119"/>
      <c r="X39" s="42"/>
      <c r="Y39" s="42"/>
      <c r="Z39" s="42"/>
    </row>
    <row r="40" spans="1:26" ht="12.75">
      <c r="A40" s="38">
        <v>37</v>
      </c>
      <c r="B40" s="96" t="s">
        <v>77</v>
      </c>
      <c r="C40" s="3" t="s">
        <v>21</v>
      </c>
      <c r="D40" s="12">
        <v>0</v>
      </c>
      <c r="E40" s="13">
        <v>1</v>
      </c>
      <c r="F40" s="13">
        <v>1</v>
      </c>
      <c r="G40" s="13">
        <v>1</v>
      </c>
      <c r="H40" s="21"/>
      <c r="I40" s="16">
        <f t="shared" si="1"/>
        <v>0</v>
      </c>
      <c r="J40" s="1">
        <v>0</v>
      </c>
      <c r="K40" s="17">
        <f t="shared" si="16"/>
        <v>0</v>
      </c>
      <c r="L40" s="1">
        <v>1489.1</v>
      </c>
      <c r="M40" s="18">
        <f t="shared" si="17"/>
        <v>1489.1</v>
      </c>
      <c r="N40" s="21">
        <v>539</v>
      </c>
      <c r="O40" s="16">
        <f t="shared" si="18"/>
        <v>539</v>
      </c>
      <c r="P40" s="1">
        <v>1249</v>
      </c>
      <c r="Q40" s="17">
        <f t="shared" si="19"/>
        <v>1249</v>
      </c>
      <c r="R40" s="1">
        <v>1641.05</v>
      </c>
      <c r="S40" s="18">
        <f t="shared" si="20"/>
        <v>1641.05</v>
      </c>
      <c r="T40" s="20">
        <v>1249</v>
      </c>
      <c r="U40" s="69">
        <f t="shared" si="21"/>
        <v>1249</v>
      </c>
      <c r="V40" s="109" t="s">
        <v>90</v>
      </c>
      <c r="W40" s="119"/>
      <c r="X40" s="42"/>
      <c r="Y40" s="42"/>
      <c r="Z40" s="42"/>
    </row>
    <row r="41" spans="1:26" ht="12.75">
      <c r="A41" s="9">
        <v>38</v>
      </c>
      <c r="B41" s="96" t="s">
        <v>78</v>
      </c>
      <c r="C41" s="3" t="s">
        <v>21</v>
      </c>
      <c r="D41" s="13">
        <v>0</v>
      </c>
      <c r="E41" s="13">
        <v>1</v>
      </c>
      <c r="F41" s="13">
        <v>1</v>
      </c>
      <c r="G41" s="13">
        <f t="shared" si="22"/>
        <v>2</v>
      </c>
      <c r="H41" s="21"/>
      <c r="I41" s="82">
        <f t="shared" si="1"/>
        <v>0</v>
      </c>
      <c r="J41" s="3">
        <v>0</v>
      </c>
      <c r="K41" s="79">
        <f t="shared" si="16"/>
        <v>0</v>
      </c>
      <c r="L41" s="3">
        <v>1489.1</v>
      </c>
      <c r="M41" s="79">
        <f t="shared" si="17"/>
        <v>2978.2</v>
      </c>
      <c r="N41" s="80">
        <v>539</v>
      </c>
      <c r="O41" s="82">
        <f t="shared" si="18"/>
        <v>1078</v>
      </c>
      <c r="P41" s="3">
        <v>1249</v>
      </c>
      <c r="Q41" s="79">
        <f t="shared" si="19"/>
        <v>2498</v>
      </c>
      <c r="R41" s="3">
        <v>1641.05</v>
      </c>
      <c r="S41" s="79">
        <f t="shared" si="20"/>
        <v>3282.1</v>
      </c>
      <c r="T41" s="14">
        <v>1249</v>
      </c>
      <c r="U41" s="14">
        <f t="shared" si="21"/>
        <v>2498</v>
      </c>
      <c r="V41" s="109" t="s">
        <v>90</v>
      </c>
      <c r="W41" s="119"/>
      <c r="X41" s="42"/>
      <c r="Y41" s="42"/>
      <c r="Z41" s="42"/>
    </row>
    <row r="42" spans="1:26" ht="12.75">
      <c r="A42" s="9">
        <v>39</v>
      </c>
      <c r="B42" s="96" t="s">
        <v>113</v>
      </c>
      <c r="C42" s="3" t="s">
        <v>21</v>
      </c>
      <c r="D42" s="13">
        <v>1</v>
      </c>
      <c r="E42" s="13">
        <v>1</v>
      </c>
      <c r="F42" s="13">
        <v>1</v>
      </c>
      <c r="G42" s="13">
        <f t="shared" si="22"/>
        <v>3</v>
      </c>
      <c r="H42" s="21"/>
      <c r="I42" s="82">
        <f t="shared" si="1"/>
        <v>0</v>
      </c>
      <c r="J42" s="3"/>
      <c r="K42" s="79"/>
      <c r="L42" s="3"/>
      <c r="M42" s="79"/>
      <c r="N42" s="80"/>
      <c r="O42" s="82"/>
      <c r="P42" s="3"/>
      <c r="Q42" s="79"/>
      <c r="R42" s="3"/>
      <c r="S42" s="79"/>
      <c r="T42" s="14"/>
      <c r="U42" s="14"/>
      <c r="V42" s="109"/>
      <c r="W42" s="119"/>
      <c r="X42" s="42"/>
      <c r="Y42" s="42"/>
      <c r="Z42" s="42"/>
    </row>
    <row r="43" spans="1:26" ht="12.75">
      <c r="A43" s="38">
        <v>40</v>
      </c>
      <c r="B43" s="96" t="s">
        <v>114</v>
      </c>
      <c r="C43" s="3" t="s">
        <v>21</v>
      </c>
      <c r="D43" s="13">
        <v>1</v>
      </c>
      <c r="E43" s="13">
        <v>1</v>
      </c>
      <c r="F43" s="13">
        <v>1</v>
      </c>
      <c r="G43" s="13">
        <f t="shared" si="22"/>
        <v>3</v>
      </c>
      <c r="H43" s="21"/>
      <c r="I43" s="82">
        <f t="shared" si="1"/>
        <v>0</v>
      </c>
      <c r="J43" s="3"/>
      <c r="K43" s="79"/>
      <c r="L43" s="3"/>
      <c r="M43" s="79"/>
      <c r="N43" s="80"/>
      <c r="O43" s="82"/>
      <c r="P43" s="3"/>
      <c r="Q43" s="79"/>
      <c r="R43" s="3"/>
      <c r="S43" s="79"/>
      <c r="T43" s="14"/>
      <c r="U43" s="14"/>
      <c r="V43" s="109"/>
      <c r="W43" s="119"/>
      <c r="X43" s="42"/>
      <c r="Y43" s="42"/>
      <c r="Z43" s="42"/>
    </row>
    <row r="44" spans="1:26" ht="12.75">
      <c r="A44" s="9">
        <v>41</v>
      </c>
      <c r="B44" s="96" t="s">
        <v>115</v>
      </c>
      <c r="C44" s="3" t="s">
        <v>21</v>
      </c>
      <c r="D44" s="13">
        <v>1</v>
      </c>
      <c r="E44" s="13">
        <v>1</v>
      </c>
      <c r="F44" s="13">
        <v>1</v>
      </c>
      <c r="G44" s="13">
        <f t="shared" si="22"/>
        <v>3</v>
      </c>
      <c r="H44" s="21"/>
      <c r="I44" s="82">
        <f t="shared" si="1"/>
        <v>0</v>
      </c>
      <c r="J44" s="3"/>
      <c r="K44" s="79"/>
      <c r="L44" s="3"/>
      <c r="M44" s="79"/>
      <c r="N44" s="80"/>
      <c r="O44" s="82"/>
      <c r="P44" s="3"/>
      <c r="Q44" s="79"/>
      <c r="R44" s="3"/>
      <c r="S44" s="79"/>
      <c r="T44" s="14"/>
      <c r="U44" s="14"/>
      <c r="V44" s="109"/>
      <c r="W44" s="119"/>
      <c r="X44" s="42"/>
      <c r="Y44" s="42"/>
      <c r="Z44" s="42"/>
    </row>
    <row r="45" spans="1:26" ht="12.75">
      <c r="A45" s="9">
        <v>42</v>
      </c>
      <c r="B45" s="96" t="s">
        <v>116</v>
      </c>
      <c r="C45" s="3" t="s">
        <v>21</v>
      </c>
      <c r="D45" s="13">
        <v>1</v>
      </c>
      <c r="E45" s="13">
        <v>1</v>
      </c>
      <c r="F45" s="13">
        <v>1</v>
      </c>
      <c r="G45" s="13">
        <f t="shared" si="22"/>
        <v>3</v>
      </c>
      <c r="H45" s="21"/>
      <c r="I45" s="82">
        <f t="shared" si="1"/>
        <v>0</v>
      </c>
      <c r="J45" s="3"/>
      <c r="K45" s="79"/>
      <c r="L45" s="3"/>
      <c r="M45" s="79"/>
      <c r="N45" s="80"/>
      <c r="O45" s="82"/>
      <c r="P45" s="3"/>
      <c r="Q45" s="79"/>
      <c r="R45" s="3"/>
      <c r="S45" s="79"/>
      <c r="T45" s="14"/>
      <c r="U45" s="14"/>
      <c r="V45" s="109"/>
      <c r="W45" s="119"/>
      <c r="X45" s="42"/>
      <c r="Y45" s="42"/>
      <c r="Z45" s="42"/>
    </row>
    <row r="46" spans="1:26" ht="25.5">
      <c r="A46" s="38">
        <v>43</v>
      </c>
      <c r="B46" s="96" t="s">
        <v>136</v>
      </c>
      <c r="C46" s="3" t="s">
        <v>21</v>
      </c>
      <c r="D46" s="13">
        <v>1</v>
      </c>
      <c r="E46" s="13">
        <v>1</v>
      </c>
      <c r="F46" s="13">
        <v>1</v>
      </c>
      <c r="G46" s="13">
        <f t="shared" si="22"/>
        <v>3</v>
      </c>
      <c r="H46" s="21"/>
      <c r="I46" s="82">
        <f t="shared" si="1"/>
        <v>0</v>
      </c>
      <c r="J46" s="3"/>
      <c r="K46" s="79"/>
      <c r="L46" s="3"/>
      <c r="M46" s="79"/>
      <c r="N46" s="80"/>
      <c r="O46" s="82"/>
      <c r="P46" s="3"/>
      <c r="Q46" s="79"/>
      <c r="R46" s="3"/>
      <c r="S46" s="79"/>
      <c r="T46" s="14"/>
      <c r="U46" s="14"/>
      <c r="V46" s="109"/>
      <c r="W46" s="119"/>
      <c r="X46" s="42"/>
      <c r="Y46" s="42"/>
      <c r="Z46" s="42"/>
    </row>
    <row r="47" spans="1:26" ht="12.75">
      <c r="A47" s="38">
        <v>44</v>
      </c>
      <c r="B47" s="96" t="s">
        <v>117</v>
      </c>
      <c r="C47" s="3" t="s">
        <v>21</v>
      </c>
      <c r="D47" s="13">
        <v>1</v>
      </c>
      <c r="E47" s="13">
        <v>1</v>
      </c>
      <c r="F47" s="13">
        <v>1</v>
      </c>
      <c r="G47" s="13">
        <f t="shared" si="22"/>
        <v>3</v>
      </c>
      <c r="H47" s="21"/>
      <c r="I47" s="82">
        <f t="shared" si="1"/>
        <v>0</v>
      </c>
      <c r="J47" s="3"/>
      <c r="K47" s="79"/>
      <c r="L47" s="3"/>
      <c r="M47" s="79"/>
      <c r="N47" s="80"/>
      <c r="O47" s="82"/>
      <c r="P47" s="3"/>
      <c r="Q47" s="79"/>
      <c r="R47" s="3"/>
      <c r="S47" s="79"/>
      <c r="T47" s="14"/>
      <c r="U47" s="14"/>
      <c r="V47" s="109"/>
      <c r="W47" s="119"/>
      <c r="X47" s="42"/>
      <c r="Y47" s="42"/>
      <c r="Z47" s="42"/>
    </row>
    <row r="48" spans="1:22" ht="14.25" customHeight="1" thickBot="1">
      <c r="A48" s="39"/>
      <c r="B48" s="25"/>
      <c r="C48" s="2"/>
      <c r="D48" s="78"/>
      <c r="E48" s="78"/>
      <c r="F48" s="78"/>
      <c r="G48" s="78"/>
      <c r="H48" s="4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81"/>
      <c r="U48" s="81"/>
      <c r="V48" s="7"/>
    </row>
    <row r="49" spans="1:22" ht="13.5" thickBot="1">
      <c r="A49" s="39"/>
      <c r="B49" s="2"/>
      <c r="C49" s="2"/>
      <c r="D49" s="78"/>
      <c r="E49" s="78"/>
      <c r="F49" s="78"/>
      <c r="G49" s="83" t="s">
        <v>5</v>
      </c>
      <c r="H49" s="84"/>
      <c r="I49" s="112">
        <f>SUM(I4:I47)</f>
        <v>0</v>
      </c>
      <c r="J49" s="86"/>
      <c r="K49" s="87">
        <f>SUM(K4:K41)</f>
        <v>442035.6499999999</v>
      </c>
      <c r="L49" s="86"/>
      <c r="M49" s="87">
        <f>SUM(M4:M41)</f>
        <v>359802.93000000005</v>
      </c>
      <c r="N49" s="86"/>
      <c r="O49" s="85">
        <f>SUM(O4:O41)</f>
        <v>119104</v>
      </c>
      <c r="P49" s="86"/>
      <c r="Q49" s="87">
        <f>SUM(Q4:Q41)</f>
        <v>396162</v>
      </c>
      <c r="R49" s="88"/>
      <c r="S49" s="89">
        <f>SUM(S4:S41)</f>
        <v>500585.55000000005</v>
      </c>
      <c r="T49" s="41"/>
      <c r="V49" s="2"/>
    </row>
    <row r="50" spans="1:21" ht="13.5" thickBot="1">
      <c r="A50" s="146"/>
      <c r="B50" s="42"/>
      <c r="C50" s="42"/>
      <c r="D50" s="42"/>
      <c r="E50" s="42"/>
      <c r="F50" s="42"/>
      <c r="G50" s="42"/>
      <c r="H50" s="42"/>
      <c r="R50" s="90" t="s">
        <v>95</v>
      </c>
      <c r="S50" s="91"/>
      <c r="T50" s="92"/>
      <c r="U50" s="93">
        <f>SUM(U4:U41)</f>
        <v>360577.05</v>
      </c>
    </row>
    <row r="52" ht="12.75">
      <c r="B52" s="7"/>
    </row>
    <row r="53" ht="12.75">
      <c r="B53" s="7"/>
    </row>
    <row r="56" spans="8:12" ht="12.75">
      <c r="H56" s="8" t="s">
        <v>92</v>
      </c>
      <c r="J56" s="8"/>
      <c r="K56" s="8"/>
      <c r="L56" s="8" t="s">
        <v>93</v>
      </c>
    </row>
    <row r="57" spans="8:12" ht="12.75">
      <c r="H57" s="8"/>
      <c r="J57" s="8"/>
      <c r="K57" s="8"/>
      <c r="L57" s="8"/>
    </row>
    <row r="58" spans="8:12" ht="12.75">
      <c r="H58" s="8"/>
      <c r="J58" s="8"/>
      <c r="K58" s="8"/>
      <c r="L58" s="8"/>
    </row>
    <row r="59" spans="8:12" ht="12.75">
      <c r="H59" s="8"/>
      <c r="J59" s="8"/>
      <c r="K59" s="8"/>
      <c r="L59" s="8"/>
    </row>
    <row r="60" spans="8:12" ht="12.75">
      <c r="H60" s="8" t="s">
        <v>98</v>
      </c>
      <c r="J60" s="8"/>
      <c r="K60" s="8"/>
      <c r="L60" s="8" t="s">
        <v>94</v>
      </c>
    </row>
    <row r="61" ht="12.75">
      <c r="H61" s="6"/>
    </row>
    <row r="62" ht="12.75">
      <c r="H62" s="6"/>
    </row>
    <row r="63" spans="8:12" ht="12.75">
      <c r="H63" s="6"/>
      <c r="L63" s="7" t="s">
        <v>100</v>
      </c>
    </row>
  </sheetData>
  <sheetProtection/>
  <printOptions horizontalCentered="1"/>
  <pageMargins left="0" right="0" top="0.984251968503937" bottom="0.984251968503937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 Cancun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Irving</cp:lastModifiedBy>
  <cp:lastPrinted>2015-05-19T16:19:54Z</cp:lastPrinted>
  <dcterms:created xsi:type="dcterms:W3CDTF">2005-03-10T08:52:54Z</dcterms:created>
  <dcterms:modified xsi:type="dcterms:W3CDTF">2017-03-09T15:19:30Z</dcterms:modified>
  <cp:category/>
  <cp:version/>
  <cp:contentType/>
  <cp:contentStatus/>
</cp:coreProperties>
</file>